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前提条件" sheetId="1" state="visible" r:id="rId1"/>
    <sheet xmlns:r="http://schemas.openxmlformats.org/officeDocument/2006/relationships" name="月別収支計画書" sheetId="2" state="visible" r:id="rId2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2">
    <numFmt numFmtId="164" formatCode="#,##0;[Red]&quot;▲&quot;#,##0"/>
    <numFmt numFmtId="165" formatCode="0.0%"/>
  </numFmts>
  <fonts count="8">
    <font>
      <name val="Calibri"/>
      <family val="2"/>
      <color theme="1"/>
      <sz val="11"/>
      <scheme val="minor"/>
    </font>
    <font>
      <name val="Yu Gothic"/>
      <b val="1"/>
      <color rgb="FF000000"/>
      <sz val="11"/>
    </font>
    <font>
      <name val="Yu Gothic"/>
      <color rgb="FF000000"/>
      <sz val="11"/>
    </font>
    <font>
      <name val="Yu Gothic"/>
      <b val="1"/>
      <color rgb="FFFFFFFF"/>
      <sz val="11"/>
    </font>
    <font>
      <name val="Yu Gothic"/>
      <color rgb="FF0070C0"/>
      <sz val="11"/>
    </font>
    <font>
      <name val="Yu Gothic"/>
      <color rgb="FF008000"/>
      <sz val="11"/>
    </font>
    <font>
      <name val="Yu Gothic"/>
      <i val="1"/>
      <color rgb="FF808080"/>
      <sz val="11"/>
    </font>
    <font>
      <name val="Yu Gothic"/>
      <b val="1"/>
      <color rgb="FF008000"/>
      <sz val="11"/>
    </font>
  </fonts>
  <fills count="3">
    <fill>
      <patternFill/>
    </fill>
    <fill>
      <patternFill patternType="gray125"/>
    </fill>
    <fill>
      <patternFill patternType="solid">
        <fgColor rgb="FF1A3A5C"/>
      </patternFill>
    </fill>
  </fills>
  <borders count="2">
    <border>
      <left/>
      <right/>
      <top/>
      <bottom/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5" fillId="0" borderId="1" applyAlignment="1" pivotButton="0" quotePrefix="0" xfId="0">
      <alignment vertical="center"/>
    </xf>
    <xf numFmtId="0" fontId="0" fillId="0" borderId="1" pivotButton="0" quotePrefix="0" xfId="0"/>
    <xf numFmtId="165" fontId="4" fillId="0" borderId="1" applyAlignment="1" pivotButton="0" quotePrefix="0" xfId="0">
      <alignment horizontal="right" vertical="center"/>
    </xf>
    <xf numFmtId="0" fontId="1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right" vertical="center"/>
    </xf>
    <xf numFmtId="164" fontId="2" fillId="0" borderId="1" applyAlignment="1" pivotButton="0" quotePrefix="0" xfId="0">
      <alignment horizontal="right" vertical="center"/>
    </xf>
    <xf numFmtId="164" fontId="7" fillId="0" borderId="1" applyAlignment="1" pivotButton="0" quotePrefix="0" xfId="0">
      <alignment horizontal="right" vertical="center"/>
    </xf>
    <xf numFmtId="164" fontId="1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4" customWidth="1" min="3" max="3"/>
    <col width="48" customWidth="1" min="4" max="4"/>
    <col width="26" customWidth="1" min="6" max="6"/>
  </cols>
  <sheetData>
    <row r="1" ht="22" customHeight="1">
      <c r="A1" s="1" t="inlineStr">
        <is>
          <t>前提条件（見本用の仮の条件）</t>
        </is>
      </c>
    </row>
    <row r="2">
      <c r="A2" s="2" t="inlineStr">
        <is>
          <t>（単位：円）</t>
        </is>
      </c>
    </row>
    <row r="3">
      <c r="A3" s="2" t="inlineStr">
        <is>
          <t>※見本用の架空の弁当店・創業1年目です（2026年7月時点）</t>
        </is>
      </c>
    </row>
    <row r="4">
      <c r="A4" s="3" t="inlineStr">
        <is>
          <t>区分</t>
        </is>
      </c>
      <c r="B4" s="3" t="inlineStr">
        <is>
          <t>項目</t>
        </is>
      </c>
      <c r="C4" s="3" t="inlineStr">
        <is>
          <t>値</t>
        </is>
      </c>
      <c r="D4" s="3" t="inlineStr">
        <is>
          <t>注記</t>
        </is>
      </c>
      <c r="F4" s="3" t="inlineStr">
        <is>
          <t>凡例</t>
        </is>
      </c>
    </row>
    <row r="5">
      <c r="A5" s="4" t="inlineStr">
        <is>
          <t>販売</t>
        </is>
      </c>
      <c r="B5" s="4" t="inlineStr">
        <is>
          <t>販売単価</t>
        </is>
      </c>
      <c r="C5" s="5" t="n">
        <v>800</v>
      </c>
      <c r="D5" s="4" t="inlineStr">
        <is>
          <t>円／食</t>
        </is>
      </c>
      <c r="F5" s="6" t="inlineStr">
        <is>
          <t>青字＝手入力</t>
        </is>
      </c>
    </row>
    <row r="6">
      <c r="A6" s="4" t="inlineStr">
        <is>
          <t>販売</t>
        </is>
      </c>
      <c r="B6" s="4" t="inlineStr">
        <is>
          <t>1食あたり変動費</t>
        </is>
      </c>
      <c r="C6" s="5" t="n">
        <v>320</v>
      </c>
      <c r="D6" s="4" t="inlineStr">
        <is>
          <t>円／食（原価率40%）</t>
        </is>
      </c>
      <c r="F6" s="7" t="inlineStr">
        <is>
          <t>黒字＝数式（このシート内）</t>
        </is>
      </c>
    </row>
    <row r="7">
      <c r="A7" s="4" t="inlineStr">
        <is>
          <t>販売</t>
        </is>
      </c>
      <c r="B7" s="4" t="inlineStr">
        <is>
          <t>初月販売数</t>
        </is>
      </c>
      <c r="C7" s="5" t="n">
        <v>1200</v>
      </c>
      <c r="D7" s="4" t="inlineStr">
        <is>
          <t>食（1ヶ月目）</t>
        </is>
      </c>
      <c r="F7" s="8" t="inlineStr">
        <is>
          <t>緑字＝他シート参照</t>
        </is>
      </c>
    </row>
    <row r="8">
      <c r="A8" s="4" t="inlineStr">
        <is>
          <t>販売</t>
        </is>
      </c>
      <c r="B8" s="4" t="inlineStr">
        <is>
          <t>月間増加数</t>
        </is>
      </c>
      <c r="C8" s="5" t="n">
        <v>200</v>
      </c>
      <c r="D8" s="4" t="inlineStr">
        <is>
          <t>食／月（増やす行動の内訳は「取組み」欄に書く）</t>
        </is>
      </c>
    </row>
    <row r="9">
      <c r="A9" s="9" t="n"/>
      <c r="B9" s="9" t="n"/>
      <c r="C9" s="9" t="n"/>
      <c r="D9" s="9" t="n"/>
    </row>
    <row r="10">
      <c r="A10" s="4" t="inlineStr">
        <is>
          <t>経費</t>
        </is>
      </c>
      <c r="B10" s="4" t="inlineStr">
        <is>
          <t>人件費（月額）</t>
        </is>
      </c>
      <c r="C10" s="5" t="n">
        <v>550000</v>
      </c>
      <c r="D10" s="4" t="inlineStr">
        <is>
          <t>パート2名分・事業主分は含めない</t>
        </is>
      </c>
    </row>
    <row r="11">
      <c r="A11" s="4" t="inlineStr">
        <is>
          <t>経費</t>
        </is>
      </c>
      <c r="B11" s="4" t="inlineStr">
        <is>
          <t>家賃（月額）</t>
        </is>
      </c>
      <c r="C11" s="5" t="n">
        <v>200000</v>
      </c>
      <c r="D11" s="9" t="n"/>
    </row>
    <row r="12">
      <c r="A12" s="4" t="inlineStr">
        <is>
          <t>経費</t>
        </is>
      </c>
      <c r="B12" s="4" t="inlineStr">
        <is>
          <t>その他（月額）</t>
        </is>
      </c>
      <c r="C12" s="5" t="n">
        <v>210000</v>
      </c>
      <c r="D12" s="4" t="inlineStr">
        <is>
          <t>水道光熱80,000＋雑費80,000＋減価償却50,000</t>
        </is>
      </c>
    </row>
    <row r="13">
      <c r="A13" s="4" t="inlineStr">
        <is>
          <t>経費</t>
        </is>
      </c>
      <c r="B13" s="4" t="inlineStr">
        <is>
          <t>減価償却費（月額）</t>
        </is>
      </c>
      <c r="C13" s="5" t="n">
        <v>50000</v>
      </c>
      <c r="D13" s="4" t="inlineStr">
        <is>
          <t>上記その他に含む・返済原資の計算に使用</t>
        </is>
      </c>
    </row>
    <row r="14">
      <c r="A14" s="9" t="n"/>
      <c r="B14" s="9" t="n"/>
      <c r="C14" s="9" t="n"/>
      <c r="D14" s="9" t="n"/>
    </row>
    <row r="15">
      <c r="A15" s="4" t="inlineStr">
        <is>
          <t>借入</t>
        </is>
      </c>
      <c r="B15" s="4" t="inlineStr">
        <is>
          <t>借入額</t>
        </is>
      </c>
      <c r="C15" s="5" t="n">
        <v>6000000</v>
      </c>
      <c r="D15" s="9" t="n"/>
    </row>
    <row r="16">
      <c r="A16" s="4" t="inlineStr">
        <is>
          <t>借入</t>
        </is>
      </c>
      <c r="B16" s="4" t="inlineStr">
        <is>
          <t>毎月元金返済</t>
        </is>
      </c>
      <c r="C16" s="5" t="n">
        <v>100000</v>
      </c>
      <c r="D16" s="4" t="inlineStr">
        <is>
          <t>元金均等60回</t>
        </is>
      </c>
    </row>
    <row r="17">
      <c r="A17" s="4" t="inlineStr">
        <is>
          <t>借入</t>
        </is>
      </c>
      <c r="B17" s="4" t="inlineStr">
        <is>
          <t>借入金利（年）</t>
        </is>
      </c>
      <c r="C17" s="10" t="n">
        <v>0.02</v>
      </c>
      <c r="D17" s="4" t="inlineStr">
        <is>
          <t>2.0%（※見本用の仮の条件）</t>
        </is>
      </c>
    </row>
    <row r="18">
      <c r="A18" s="4" t="inlineStr">
        <is>
          <t>借入</t>
        </is>
      </c>
      <c r="B18" s="4" t="inlineStr">
        <is>
          <t>1年の月数</t>
        </is>
      </c>
      <c r="C18" s="5" t="n">
        <v>12</v>
      </c>
      <c r="D18" s="4" t="inlineStr">
        <is>
          <t>支払利息の月割計算用（ヶ月）</t>
        </is>
      </c>
    </row>
    <row r="19"/>
    <row r="20">
      <c r="A20" s="2" t="inlineStr">
        <is>
          <t>注記</t>
        </is>
      </c>
      <c r="B20" s="2" t="inlineStr">
        <is>
          <t>※見本用の架空の弁当店・仮の条件です</t>
        </is>
      </c>
    </row>
    <row r="21">
      <c r="B21" s="2" t="inlineStr">
        <is>
          <t>※個人営業では人件費に事業主分を含めない（利益から生活費・返済を賄う構造）</t>
        </is>
      </c>
    </row>
    <row r="22">
      <c r="B22" s="2" t="inlineStr">
        <is>
          <t>※金額は円単位。公庫様式へ転記する際は千円単位に丸めてください</t>
        </is>
      </c>
    </row>
  </sheetData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32"/>
  <sheetViews>
    <sheetView showGridLines="0" workbookViewId="0">
      <selection activeCell="A1" sqref="A1"/>
    </sheetView>
  </sheetViews>
  <sheetFormatPr baseColWidth="8" defaultRowHeight="15"/>
  <cols>
    <col width="17" customWidth="1" min="1" max="1"/>
    <col width="26" customWidth="1" min="2" max="2"/>
    <col width="5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2" customWidth="1" min="16" max="16"/>
  </cols>
  <sheetData>
    <row r="1" ht="22" customHeight="1">
      <c r="A1" s="1" t="inlineStr">
        <is>
          <t>月別収支計画書（公庫様式対応・創業1年目の見本）</t>
        </is>
      </c>
    </row>
    <row r="2">
      <c r="A2" s="2" t="inlineStr">
        <is>
          <t>（単位：円）　架空の弁当店・創業1年目の見本</t>
        </is>
      </c>
    </row>
    <row r="3">
      <c r="A3" s="2" t="inlineStr">
        <is>
          <t>※公庫様式へ転記する際は千円単位に丸めてください。</t>
        </is>
      </c>
    </row>
    <row r="4">
      <c r="A4" s="3" t="inlineStr">
        <is>
          <t>区分</t>
        </is>
      </c>
      <c r="B4" s="3" t="inlineStr">
        <is>
          <t>項目</t>
        </is>
      </c>
      <c r="C4" s="3" t="inlineStr">
        <is>
          <t>計算根拠</t>
        </is>
      </c>
      <c r="D4" s="3" t="inlineStr">
        <is>
          <t>1ヶ月目</t>
        </is>
      </c>
      <c r="E4" s="3" t="inlineStr">
        <is>
          <t>2ヶ月目</t>
        </is>
      </c>
      <c r="F4" s="3" t="inlineStr">
        <is>
          <t>3ヶ月目</t>
        </is>
      </c>
      <c r="G4" s="3" t="inlineStr">
        <is>
          <t>4ヶ月目</t>
        </is>
      </c>
      <c r="H4" s="3" t="inlineStr">
        <is>
          <t>5ヶ月目</t>
        </is>
      </c>
      <c r="I4" s="3" t="inlineStr">
        <is>
          <t>6ヶ月目</t>
        </is>
      </c>
      <c r="J4" s="3" t="inlineStr">
        <is>
          <t>7ヶ月目</t>
        </is>
      </c>
      <c r="K4" s="3" t="inlineStr">
        <is>
          <t>8ヶ月目</t>
        </is>
      </c>
      <c r="L4" s="3" t="inlineStr">
        <is>
          <t>9ヶ月目</t>
        </is>
      </c>
      <c r="M4" s="3" t="inlineStr">
        <is>
          <t>10ヶ月目</t>
        </is>
      </c>
      <c r="N4" s="3" t="inlineStr">
        <is>
          <t>11ヶ月目</t>
        </is>
      </c>
      <c r="O4" s="3" t="inlineStr">
        <is>
          <t>12ヶ月目</t>
        </is>
      </c>
      <c r="P4" s="3" t="inlineStr">
        <is>
          <t>年間計</t>
        </is>
      </c>
    </row>
    <row r="5">
      <c r="A5" s="11" t="inlineStr">
        <is>
          <t>参考</t>
        </is>
      </c>
      <c r="B5" s="4" t="inlineStr">
        <is>
          <t>販売数量（食）</t>
        </is>
      </c>
      <c r="C5" s="12" t="inlineStr">
        <is>
          <t>初月1,200食・以降 前月＋200食（前提条件シート）</t>
        </is>
      </c>
      <c r="D5" s="13">
        <f>'前提条件'!$C$7</f>
        <v/>
      </c>
      <c r="E5" s="13">
        <f>D5+'前提条件'!$C$8</f>
        <v/>
      </c>
      <c r="F5" s="13">
        <f>E5+'前提条件'!$C$8</f>
        <v/>
      </c>
      <c r="G5" s="13">
        <f>F5+'前提条件'!$C$8</f>
        <v/>
      </c>
      <c r="H5" s="13">
        <f>G5+'前提条件'!$C$8</f>
        <v/>
      </c>
      <c r="I5" s="13">
        <f>H5+'前提条件'!$C$8</f>
        <v/>
      </c>
      <c r="J5" s="13">
        <f>I5+'前提条件'!$C$8</f>
        <v/>
      </c>
      <c r="K5" s="13">
        <f>J5+'前提条件'!$C$8</f>
        <v/>
      </c>
      <c r="L5" s="13">
        <f>K5+'前提条件'!$C$8</f>
        <v/>
      </c>
      <c r="M5" s="13">
        <f>L5+'前提条件'!$C$8</f>
        <v/>
      </c>
      <c r="N5" s="13">
        <f>M5+'前提条件'!$C$8</f>
        <v/>
      </c>
      <c r="O5" s="13">
        <f>N5+'前提条件'!$C$8</f>
        <v/>
      </c>
      <c r="P5" s="14">
        <f>SUM(D5:O5)</f>
        <v/>
      </c>
    </row>
    <row r="6">
      <c r="A6" s="11" t="inlineStr">
        <is>
          <t>売上</t>
        </is>
      </c>
      <c r="B6" s="11" t="inlineStr">
        <is>
          <t>売上高①</t>
        </is>
      </c>
      <c r="C6" s="12" t="inlineStr">
        <is>
          <t>販売数量 × 販売単価（前提条件シート）</t>
        </is>
      </c>
      <c r="D6" s="15">
        <f>D5*'前提条件'!$C$5</f>
        <v/>
      </c>
      <c r="E6" s="15">
        <f>E5*'前提条件'!$C$5</f>
        <v/>
      </c>
      <c r="F6" s="15">
        <f>F5*'前提条件'!$C$5</f>
        <v/>
      </c>
      <c r="G6" s="15">
        <f>G5*'前提条件'!$C$5</f>
        <v/>
      </c>
      <c r="H6" s="15">
        <f>H5*'前提条件'!$C$5</f>
        <v/>
      </c>
      <c r="I6" s="15">
        <f>I5*'前提条件'!$C$5</f>
        <v/>
      </c>
      <c r="J6" s="15">
        <f>J5*'前提条件'!$C$5</f>
        <v/>
      </c>
      <c r="K6" s="15">
        <f>K5*'前提条件'!$C$5</f>
        <v/>
      </c>
      <c r="L6" s="15">
        <f>L5*'前提条件'!$C$5</f>
        <v/>
      </c>
      <c r="M6" s="15">
        <f>M5*'前提条件'!$C$5</f>
        <v/>
      </c>
      <c r="N6" s="15">
        <f>N5*'前提条件'!$C$5</f>
        <v/>
      </c>
      <c r="O6" s="15">
        <f>O5*'前提条件'!$C$5</f>
        <v/>
      </c>
      <c r="P6" s="16">
        <f>SUM(D6:O6)</f>
        <v/>
      </c>
    </row>
    <row r="7">
      <c r="A7" s="11" t="inlineStr">
        <is>
          <t>売上原価</t>
        </is>
      </c>
      <c r="B7" s="4" t="inlineStr">
        <is>
          <t>売上原価②（仕入高）</t>
        </is>
      </c>
      <c r="C7" s="12" t="inlineStr">
        <is>
          <t>販売数量 × 1食あたり変動費（原価率40%・前提条件シート）</t>
        </is>
      </c>
      <c r="D7" s="13">
        <f>D5*'前提条件'!$C$6</f>
        <v/>
      </c>
      <c r="E7" s="13">
        <f>E5*'前提条件'!$C$6</f>
        <v/>
      </c>
      <c r="F7" s="13">
        <f>F5*'前提条件'!$C$6</f>
        <v/>
      </c>
      <c r="G7" s="13">
        <f>G5*'前提条件'!$C$6</f>
        <v/>
      </c>
      <c r="H7" s="13">
        <f>H5*'前提条件'!$C$6</f>
        <v/>
      </c>
      <c r="I7" s="13">
        <f>I5*'前提条件'!$C$6</f>
        <v/>
      </c>
      <c r="J7" s="13">
        <f>J5*'前提条件'!$C$6</f>
        <v/>
      </c>
      <c r="K7" s="13">
        <f>K5*'前提条件'!$C$6</f>
        <v/>
      </c>
      <c r="L7" s="13">
        <f>L5*'前提条件'!$C$6</f>
        <v/>
      </c>
      <c r="M7" s="13">
        <f>M5*'前提条件'!$C$6</f>
        <v/>
      </c>
      <c r="N7" s="13">
        <f>N5*'前提条件'!$C$6</f>
        <v/>
      </c>
      <c r="O7" s="13">
        <f>O5*'前提条件'!$C$6</f>
        <v/>
      </c>
      <c r="P7" s="14">
        <f>SUM(D7:O7)</f>
        <v/>
      </c>
    </row>
    <row r="8">
      <c r="A8" s="11" t="inlineStr">
        <is>
          <t>経費</t>
        </is>
      </c>
      <c r="B8" s="4" t="inlineStr">
        <is>
          <t>人件費</t>
        </is>
      </c>
      <c r="C8" s="12" t="inlineStr">
        <is>
          <t>パート2名分。事業主分は含めない（前提条件シート）</t>
        </is>
      </c>
      <c r="D8" s="13">
        <f>'前提条件'!$C$10</f>
        <v/>
      </c>
      <c r="E8" s="13">
        <f>'前提条件'!$C$10</f>
        <v/>
      </c>
      <c r="F8" s="13">
        <f>'前提条件'!$C$10</f>
        <v/>
      </c>
      <c r="G8" s="13">
        <f>'前提条件'!$C$10</f>
        <v/>
      </c>
      <c r="H8" s="13">
        <f>'前提条件'!$C$10</f>
        <v/>
      </c>
      <c r="I8" s="13">
        <f>'前提条件'!$C$10</f>
        <v/>
      </c>
      <c r="J8" s="13">
        <f>'前提条件'!$C$10</f>
        <v/>
      </c>
      <c r="K8" s="13">
        <f>'前提条件'!$C$10</f>
        <v/>
      </c>
      <c r="L8" s="13">
        <f>'前提条件'!$C$10</f>
        <v/>
      </c>
      <c r="M8" s="13">
        <f>'前提条件'!$C$10</f>
        <v/>
      </c>
      <c r="N8" s="13">
        <f>'前提条件'!$C$10</f>
        <v/>
      </c>
      <c r="O8" s="13">
        <f>'前提条件'!$C$10</f>
        <v/>
      </c>
      <c r="P8" s="14">
        <f>SUM(D8:O8)</f>
        <v/>
      </c>
    </row>
    <row r="9">
      <c r="A9" s="9" t="n"/>
      <c r="B9" s="4" t="inlineStr">
        <is>
          <t>家賃</t>
        </is>
      </c>
      <c r="C9" s="12" t="inlineStr">
        <is>
          <t>月額固定（前提条件シート）</t>
        </is>
      </c>
      <c r="D9" s="13">
        <f>'前提条件'!$C$11</f>
        <v/>
      </c>
      <c r="E9" s="13">
        <f>'前提条件'!$C$11</f>
        <v/>
      </c>
      <c r="F9" s="13">
        <f>'前提条件'!$C$11</f>
        <v/>
      </c>
      <c r="G9" s="13">
        <f>'前提条件'!$C$11</f>
        <v/>
      </c>
      <c r="H9" s="13">
        <f>'前提条件'!$C$11</f>
        <v/>
      </c>
      <c r="I9" s="13">
        <f>'前提条件'!$C$11</f>
        <v/>
      </c>
      <c r="J9" s="13">
        <f>'前提条件'!$C$11</f>
        <v/>
      </c>
      <c r="K9" s="13">
        <f>'前提条件'!$C$11</f>
        <v/>
      </c>
      <c r="L9" s="13">
        <f>'前提条件'!$C$11</f>
        <v/>
      </c>
      <c r="M9" s="13">
        <f>'前提条件'!$C$11</f>
        <v/>
      </c>
      <c r="N9" s="13">
        <f>'前提条件'!$C$11</f>
        <v/>
      </c>
      <c r="O9" s="13">
        <f>'前提条件'!$C$11</f>
        <v/>
      </c>
      <c r="P9" s="14">
        <f>SUM(D9:O9)</f>
        <v/>
      </c>
    </row>
    <row r="10">
      <c r="A10" s="9" t="n"/>
      <c r="B10" s="4" t="inlineStr">
        <is>
          <t>支払利息</t>
        </is>
      </c>
      <c r="C10" s="12" t="inlineStr">
        <is>
          <t>期首借入残高 × 年利 ÷ 12（月割・円未満四捨五入）</t>
        </is>
      </c>
      <c r="D10" s="13">
        <f>ROUND(D18*'前提条件'!$C$17/'前提条件'!$C$18,0)</f>
        <v/>
      </c>
      <c r="E10" s="13">
        <f>ROUND(E18*'前提条件'!$C$17/'前提条件'!$C$18,0)</f>
        <v/>
      </c>
      <c r="F10" s="13">
        <f>ROUND(F18*'前提条件'!$C$17/'前提条件'!$C$18,0)</f>
        <v/>
      </c>
      <c r="G10" s="13">
        <f>ROUND(G18*'前提条件'!$C$17/'前提条件'!$C$18,0)</f>
        <v/>
      </c>
      <c r="H10" s="13">
        <f>ROUND(H18*'前提条件'!$C$17/'前提条件'!$C$18,0)</f>
        <v/>
      </c>
      <c r="I10" s="13">
        <f>ROUND(I18*'前提条件'!$C$17/'前提条件'!$C$18,0)</f>
        <v/>
      </c>
      <c r="J10" s="13">
        <f>ROUND(J18*'前提条件'!$C$17/'前提条件'!$C$18,0)</f>
        <v/>
      </c>
      <c r="K10" s="13">
        <f>ROUND(K18*'前提条件'!$C$17/'前提条件'!$C$18,0)</f>
        <v/>
      </c>
      <c r="L10" s="13">
        <f>ROUND(L18*'前提条件'!$C$17/'前提条件'!$C$18,0)</f>
        <v/>
      </c>
      <c r="M10" s="13">
        <f>ROUND(M18*'前提条件'!$C$17/'前提条件'!$C$18,0)</f>
        <v/>
      </c>
      <c r="N10" s="13">
        <f>ROUND(N18*'前提条件'!$C$17/'前提条件'!$C$18,0)</f>
        <v/>
      </c>
      <c r="O10" s="13">
        <f>ROUND(O18*'前提条件'!$C$17/'前提条件'!$C$18,0)</f>
        <v/>
      </c>
      <c r="P10" s="14">
        <f>SUM(D10:O10)</f>
        <v/>
      </c>
    </row>
    <row r="11">
      <c r="A11" s="9" t="n"/>
      <c r="B11" s="4" t="inlineStr">
        <is>
          <t>その他（減価償却費含む）</t>
        </is>
      </c>
      <c r="C11" s="12" t="inlineStr">
        <is>
          <t>水道光熱・雑費・減価償却費（前提条件シート）</t>
        </is>
      </c>
      <c r="D11" s="13">
        <f>'前提条件'!$C$12</f>
        <v/>
      </c>
      <c r="E11" s="13">
        <f>'前提条件'!$C$12</f>
        <v/>
      </c>
      <c r="F11" s="13">
        <f>'前提条件'!$C$12</f>
        <v/>
      </c>
      <c r="G11" s="13">
        <f>'前提条件'!$C$12</f>
        <v/>
      </c>
      <c r="H11" s="13">
        <f>'前提条件'!$C$12</f>
        <v/>
      </c>
      <c r="I11" s="13">
        <f>'前提条件'!$C$12</f>
        <v/>
      </c>
      <c r="J11" s="13">
        <f>'前提条件'!$C$12</f>
        <v/>
      </c>
      <c r="K11" s="13">
        <f>'前提条件'!$C$12</f>
        <v/>
      </c>
      <c r="L11" s="13">
        <f>'前提条件'!$C$12</f>
        <v/>
      </c>
      <c r="M11" s="13">
        <f>'前提条件'!$C$12</f>
        <v/>
      </c>
      <c r="N11" s="13">
        <f>'前提条件'!$C$12</f>
        <v/>
      </c>
      <c r="O11" s="13">
        <f>'前提条件'!$C$12</f>
        <v/>
      </c>
      <c r="P11" s="14">
        <f>SUM(D11:O11)</f>
        <v/>
      </c>
    </row>
    <row r="12">
      <c r="A12" s="9" t="n"/>
      <c r="B12" s="11" t="inlineStr">
        <is>
          <t>経費合計③</t>
        </is>
      </c>
      <c r="C12" s="12" t="inlineStr">
        <is>
          <t>人件費＋家賃＋支払利息＋その他</t>
        </is>
      </c>
      <c r="D12" s="16">
        <f>SUM(D8:D11)</f>
        <v/>
      </c>
      <c r="E12" s="16">
        <f>SUM(E8:E11)</f>
        <v/>
      </c>
      <c r="F12" s="16">
        <f>SUM(F8:F11)</f>
        <v/>
      </c>
      <c r="G12" s="16">
        <f>SUM(G8:G11)</f>
        <v/>
      </c>
      <c r="H12" s="16">
        <f>SUM(H8:H11)</f>
        <v/>
      </c>
      <c r="I12" s="16">
        <f>SUM(I8:I11)</f>
        <v/>
      </c>
      <c r="J12" s="16">
        <f>SUM(J8:J11)</f>
        <v/>
      </c>
      <c r="K12" s="16">
        <f>SUM(K8:K11)</f>
        <v/>
      </c>
      <c r="L12" s="16">
        <f>SUM(L8:L11)</f>
        <v/>
      </c>
      <c r="M12" s="16">
        <f>SUM(M8:M11)</f>
        <v/>
      </c>
      <c r="N12" s="16">
        <f>SUM(N8:N11)</f>
        <v/>
      </c>
      <c r="O12" s="16">
        <f>SUM(O8:O11)</f>
        <v/>
      </c>
      <c r="P12" s="16">
        <f>SUM(D12:O12)</f>
        <v/>
      </c>
    </row>
    <row r="13">
      <c r="A13" s="11" t="inlineStr">
        <is>
          <t>利益</t>
        </is>
      </c>
      <c r="B13" s="11" t="inlineStr">
        <is>
          <t>利益（①−②−③）</t>
        </is>
      </c>
      <c r="C13" s="12" t="inlineStr">
        <is>
          <t>売上高①−売上原価②−経費合計③</t>
        </is>
      </c>
      <c r="D13" s="16">
        <f>D6-D7-D12</f>
        <v/>
      </c>
      <c r="E13" s="16">
        <f>E6-E7-E12</f>
        <v/>
      </c>
      <c r="F13" s="16">
        <f>F6-F7-F12</f>
        <v/>
      </c>
      <c r="G13" s="16">
        <f>G6-G7-G12</f>
        <v/>
      </c>
      <c r="H13" s="16">
        <f>H6-H7-H12</f>
        <v/>
      </c>
      <c r="I13" s="16">
        <f>I6-I7-I12</f>
        <v/>
      </c>
      <c r="J13" s="16">
        <f>J6-J7-J12</f>
        <v/>
      </c>
      <c r="K13" s="16">
        <f>K6-K7-K12</f>
        <v/>
      </c>
      <c r="L13" s="16">
        <f>L6-L7-L12</f>
        <v/>
      </c>
      <c r="M13" s="16">
        <f>M6-M7-M12</f>
        <v/>
      </c>
      <c r="N13" s="16">
        <f>N6-N7-N12</f>
        <v/>
      </c>
      <c r="O13" s="16">
        <f>O6-O7-O12</f>
        <v/>
      </c>
      <c r="P13" s="16">
        <f>SUM(D13:O13)</f>
        <v/>
      </c>
    </row>
    <row r="14">
      <c r="A14" s="11" t="inlineStr">
        <is>
          <t>返済</t>
        </is>
      </c>
      <c r="B14" s="4" t="inlineStr">
        <is>
          <t>借入金返済額</t>
        </is>
      </c>
      <c r="C14" s="12" t="inlineStr">
        <is>
          <t>毎月の元金返済（前提条件シート）</t>
        </is>
      </c>
      <c r="D14" s="13">
        <f>'前提条件'!$C$16</f>
        <v/>
      </c>
      <c r="E14" s="13">
        <f>'前提条件'!$C$16</f>
        <v/>
      </c>
      <c r="F14" s="13">
        <f>'前提条件'!$C$16</f>
        <v/>
      </c>
      <c r="G14" s="13">
        <f>'前提条件'!$C$16</f>
        <v/>
      </c>
      <c r="H14" s="13">
        <f>'前提条件'!$C$16</f>
        <v/>
      </c>
      <c r="I14" s="13">
        <f>'前提条件'!$C$16</f>
        <v/>
      </c>
      <c r="J14" s="13">
        <f>'前提条件'!$C$16</f>
        <v/>
      </c>
      <c r="K14" s="13">
        <f>'前提条件'!$C$16</f>
        <v/>
      </c>
      <c r="L14" s="13">
        <f>'前提条件'!$C$16</f>
        <v/>
      </c>
      <c r="M14" s="13">
        <f>'前提条件'!$C$16</f>
        <v/>
      </c>
      <c r="N14" s="13">
        <f>'前提条件'!$C$16</f>
        <v/>
      </c>
      <c r="O14" s="13">
        <f>'前提条件'!$C$16</f>
        <v/>
      </c>
      <c r="P14" s="14">
        <f>SUM(D14:O14)</f>
        <v/>
      </c>
    </row>
    <row r="15">
      <c r="A15" s="11" t="inlineStr">
        <is>
          <t>独自指標</t>
        </is>
      </c>
      <c r="B15" s="11" t="inlineStr">
        <is>
          <t>返済原資（利益＋減価償却）</t>
        </is>
      </c>
      <c r="C15" s="12" t="inlineStr">
        <is>
          <t>利益＋減価償却費（減価償却は現金支出を伴わない）</t>
        </is>
      </c>
      <c r="D15" s="15">
        <f>D13+'前提条件'!$C$13</f>
        <v/>
      </c>
      <c r="E15" s="15">
        <f>E13+'前提条件'!$C$13</f>
        <v/>
      </c>
      <c r="F15" s="15">
        <f>F13+'前提条件'!$C$13</f>
        <v/>
      </c>
      <c r="G15" s="15">
        <f>G13+'前提条件'!$C$13</f>
        <v/>
      </c>
      <c r="H15" s="15">
        <f>H13+'前提条件'!$C$13</f>
        <v/>
      </c>
      <c r="I15" s="15">
        <f>I13+'前提条件'!$C$13</f>
        <v/>
      </c>
      <c r="J15" s="15">
        <f>J13+'前提条件'!$C$13</f>
        <v/>
      </c>
      <c r="K15" s="15">
        <f>K13+'前提条件'!$C$13</f>
        <v/>
      </c>
      <c r="L15" s="15">
        <f>L13+'前提条件'!$C$13</f>
        <v/>
      </c>
      <c r="M15" s="15">
        <f>M13+'前提条件'!$C$13</f>
        <v/>
      </c>
      <c r="N15" s="15">
        <f>N13+'前提条件'!$C$13</f>
        <v/>
      </c>
      <c r="O15" s="15">
        <f>O13+'前提条件'!$C$13</f>
        <v/>
      </c>
      <c r="P15" s="16">
        <f>SUM(D15:O15)</f>
        <v/>
      </c>
    </row>
    <row r="16">
      <c r="A16" s="9" t="n"/>
      <c r="B16" s="11" t="inlineStr">
        <is>
          <t>返済原資−借入金返済額</t>
        </is>
      </c>
      <c r="C16" s="12" t="inlineStr">
        <is>
          <t>返済原資−借入金返済額（プラスなら返済に余裕）</t>
        </is>
      </c>
      <c r="D16" s="16">
        <f>D15-D14</f>
        <v/>
      </c>
      <c r="E16" s="16">
        <f>E15-E14</f>
        <v/>
      </c>
      <c r="F16" s="16">
        <f>F15-F14</f>
        <v/>
      </c>
      <c r="G16" s="16">
        <f>G15-G14</f>
        <v/>
      </c>
      <c r="H16" s="16">
        <f>H15-H14</f>
        <v/>
      </c>
      <c r="I16" s="16">
        <f>I15-I14</f>
        <v/>
      </c>
      <c r="J16" s="16">
        <f>J15-J14</f>
        <v/>
      </c>
      <c r="K16" s="16">
        <f>K15-K14</f>
        <v/>
      </c>
      <c r="L16" s="16">
        <f>L15-L14</f>
        <v/>
      </c>
      <c r="M16" s="16">
        <f>M15-M14</f>
        <v/>
      </c>
      <c r="N16" s="16">
        <f>N15-N14</f>
        <v/>
      </c>
      <c r="O16" s="16">
        <f>O15-O14</f>
        <v/>
      </c>
      <c r="P16" s="16">
        <f>SUM(D16:O16)</f>
        <v/>
      </c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</row>
    <row r="18">
      <c r="A18" s="11" t="inlineStr">
        <is>
          <t>（計算補助）</t>
        </is>
      </c>
      <c r="B18" s="4" t="inlineStr">
        <is>
          <t>借入 期首残高</t>
        </is>
      </c>
      <c r="C18" s="12" t="inlineStr">
        <is>
          <t>前月残高−前月元金返済で逓減（支払利息の計算根拠）</t>
        </is>
      </c>
      <c r="D18" s="13">
        <f>'前提条件'!$C$15</f>
        <v/>
      </c>
      <c r="E18" s="14">
        <f>D18-D14</f>
        <v/>
      </c>
      <c r="F18" s="14">
        <f>E18-E14</f>
        <v/>
      </c>
      <c r="G18" s="14">
        <f>F18-F14</f>
        <v/>
      </c>
      <c r="H18" s="14">
        <f>G18-G14</f>
        <v/>
      </c>
      <c r="I18" s="14">
        <f>H18-H14</f>
        <v/>
      </c>
      <c r="J18" s="14">
        <f>I18-I14</f>
        <v/>
      </c>
      <c r="K18" s="14">
        <f>J18-J14</f>
        <v/>
      </c>
      <c r="L18" s="14">
        <f>K18-K14</f>
        <v/>
      </c>
      <c r="M18" s="14">
        <f>L18-L14</f>
        <v/>
      </c>
      <c r="N18" s="14">
        <f>M18-M14</f>
        <v/>
      </c>
      <c r="O18" s="14">
        <f>N18-N14</f>
        <v/>
      </c>
      <c r="P18" s="9" t="n"/>
    </row>
    <row r="19"/>
    <row r="20">
      <c r="A20" s="1" t="inlineStr">
        <is>
          <t>■算出根拠（売上高・売上原価・経費の算出根拠。提出時は自社の条件を記載）</t>
        </is>
      </c>
    </row>
    <row r="21">
      <c r="A21" s="2" t="inlineStr">
        <is>
          <t>・売上高＝販売数×単価800円</t>
        </is>
      </c>
    </row>
    <row r="22">
      <c r="A22" s="2" t="inlineStr">
        <is>
          <t>・売上原価＝販売数×変動費320円（原価率40%）</t>
        </is>
      </c>
    </row>
    <row r="23">
      <c r="A23" s="2" t="inlineStr">
        <is>
          <t>・人件費はパート2名分。事業主（本人）の給与は含めない</t>
        </is>
      </c>
    </row>
    <row r="24">
      <c r="A24" s="2" t="inlineStr">
        <is>
          <t>・支払利息は借入残高×年2.0%÷12（残高は逓減）</t>
        </is>
      </c>
    </row>
    <row r="25">
      <c r="A25" s="2" t="inlineStr">
        <is>
          <t>・その他経費に減価償却費50,000円/月を含む</t>
        </is>
      </c>
    </row>
    <row r="26"/>
    <row r="27">
      <c r="A27" s="1" t="inlineStr">
        <is>
          <t>■売上高達成に向けた具体的な取組み（どのようにして達成するか）</t>
        </is>
      </c>
    </row>
    <row r="28">
      <c r="A28" s="2" t="inlineStr">
        <is>
          <t>・チラシ5,000部×反応率1.6%＝80食/月の新規来店を見込む</t>
        </is>
      </c>
    </row>
    <row r="29">
      <c r="A29" s="2" t="inlineStr">
        <is>
          <t>・法人向け配達（オフィス弁当）の営業で取引先を開拓する</t>
        </is>
      </c>
    </row>
    <row r="30">
      <c r="A30" s="2" t="inlineStr">
        <is>
          <t>・月200食ずつ販売数を積み上げる計画（行動量×歩留まりで裏づける）</t>
        </is>
      </c>
    </row>
    <row r="31"/>
    <row r="32">
      <c r="A32" s="2" t="inlineStr">
        <is>
          <t>※本表は見本用の架空の弁当店・仮の条件です（2026年7月時点）。金額は円単位。</t>
        </is>
      </c>
    </row>
  </sheetData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2026-07-12T02:41:20Z</dcterms:created>
  <dcterms:modified xmlns:dcterms="http://purl.org/dc/terms/" xmlns:xsi="http://www.w3.org/2001/XMLSchema-instance" xsi:type="dcterms:W3CDTF">2026-07-12T02:41:20Z</dcterms:modified>
</cp:coreProperties>
</file>