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前提条件" sheetId="1" state="visible" r:id="rId1"/>
    <sheet xmlns:r="http://schemas.openxmlformats.org/officeDocument/2006/relationships" name="資金繰り表" sheetId="2" state="visible" r:id="rId2"/>
  </sheets>
  <definedNames/>
  <calcPr calcId="124519" calcMode="auto" fullCalcOnLoad="1" forceFullCalc="1"/>
</workbook>
</file>

<file path=xl/styles.xml><?xml version="1.0" encoding="utf-8"?>
<styleSheet xmlns="http://schemas.openxmlformats.org/spreadsheetml/2006/main">
  <numFmts count="2">
    <numFmt numFmtId="164" formatCode="#,##0;[Red]&quot;▲&quot;#,##0"/>
    <numFmt numFmtId="165" formatCode="0.0%"/>
  </numFmts>
  <fonts count="7">
    <font>
      <name val="Calibri"/>
      <family val="2"/>
      <color theme="1"/>
      <sz val="11"/>
      <scheme val="minor"/>
    </font>
    <font>
      <name val="Yu Gothic"/>
      <b val="1"/>
      <color rgb="FF000000"/>
      <sz val="11"/>
    </font>
    <font>
      <name val="Yu Gothic"/>
      <color rgb="FF000000"/>
      <sz val="11"/>
    </font>
    <font>
      <name val="Yu Gothic"/>
      <b val="1"/>
      <color rgb="FFFFFFFF"/>
      <sz val="11"/>
    </font>
    <font>
      <name val="Yu Gothic"/>
      <color rgb="FF0070C0"/>
      <sz val="11"/>
    </font>
    <font>
      <name val="Yu Gothic"/>
      <color rgb="FF008000"/>
      <sz val="11"/>
    </font>
    <font>
      <name val="Yu Gothic"/>
      <i val="1"/>
      <color rgb="FF808080"/>
      <sz val="11"/>
    </font>
  </fonts>
  <fills count="3">
    <fill>
      <patternFill/>
    </fill>
    <fill>
      <patternFill patternType="gray125"/>
    </fill>
    <fill>
      <patternFill patternType="solid">
        <fgColor rgb="FF1A3A5C"/>
      </patternFill>
    </fill>
  </fills>
  <borders count="2">
    <border>
      <left/>
      <right/>
      <top/>
      <bottom/>
      <diagonal/>
    </border>
    <border>
      <left style="thin">
        <color rgb="FFD9E2EC"/>
      </left>
      <right style="thin">
        <color rgb="FFD9E2EC"/>
      </right>
      <top style="thin">
        <color rgb="FFD9E2EC"/>
      </top>
      <bottom style="thin">
        <color rgb="FFD9E2EC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/>
    </xf>
    <xf numFmtId="0" fontId="3" fillId="2" borderId="1" applyAlignment="1" pivotButton="0" quotePrefix="0" xfId="0">
      <alignment horizontal="center" vertical="center"/>
    </xf>
    <xf numFmtId="0" fontId="2" fillId="0" borderId="1" applyAlignment="1" pivotButton="0" quotePrefix="0" xfId="0">
      <alignment horizontal="left" vertical="center"/>
    </xf>
    <xf numFmtId="164" fontId="4" fillId="0" borderId="1" applyAlignment="1" pivotButton="0" quotePrefix="0" xfId="0">
      <alignment horizontal="right" vertical="center"/>
    </xf>
    <xf numFmtId="0" fontId="4" fillId="0" borderId="1" applyAlignment="1" pivotButton="0" quotePrefix="0" xfId="0">
      <alignment vertical="center"/>
    </xf>
    <xf numFmtId="0" fontId="2" fillId="0" borderId="1" applyAlignment="1" pivotButton="0" quotePrefix="0" xfId="0">
      <alignment vertical="center"/>
    </xf>
    <xf numFmtId="0" fontId="0" fillId="0" borderId="1" pivotButton="0" quotePrefix="0" xfId="0"/>
    <xf numFmtId="0" fontId="5" fillId="0" borderId="1" applyAlignment="1" pivotButton="0" quotePrefix="0" xfId="0">
      <alignment vertical="center"/>
    </xf>
    <xf numFmtId="164" fontId="2" fillId="0" borderId="1" applyAlignment="1" pivotButton="0" quotePrefix="0" xfId="0">
      <alignment horizontal="right" vertical="center"/>
    </xf>
    <xf numFmtId="165" fontId="4" fillId="0" borderId="1" applyAlignment="1" pivotButton="0" quotePrefix="0" xfId="0">
      <alignment horizontal="right" vertical="center"/>
    </xf>
    <xf numFmtId="165" fontId="2" fillId="0" borderId="1" applyAlignment="1" pivotButton="0" quotePrefix="0" xfId="0">
      <alignment horizontal="right" vertical="center"/>
    </xf>
    <xf numFmtId="0" fontId="1" fillId="0" borderId="1" applyAlignment="1" pivotButton="0" quotePrefix="0" xfId="0">
      <alignment horizontal="left" vertical="center"/>
    </xf>
    <xf numFmtId="0" fontId="6" fillId="0" borderId="1" applyAlignment="1" pivotButton="0" quotePrefix="0" xfId="0">
      <alignment horizontal="left" vertical="center"/>
    </xf>
    <xf numFmtId="164" fontId="5" fillId="0" borderId="1" applyAlignment="1" pivotButton="0" quotePrefix="0" xfId="0">
      <alignment horizontal="right" vertical="center"/>
    </xf>
    <xf numFmtId="164" fontId="1" fillId="0" borderId="1" applyAlignment="1" pivotButton="0" quotePrefix="0" xfId="0">
      <alignment horizontal="right" vertical="center"/>
    </xf>
    <xf numFmtId="2" fontId="2" fillId="0" borderId="1" applyAlignment="1" pivotButton="0" quotePrefix="0" xfId="0">
      <alignment horizontal="right" vertical="center"/>
    </xf>
  </cellXfs>
  <cellStyles count="1">
    <cellStyle name="Normal" xfId="0" builtinId="0" hidden="0"/>
  </cellStyles>
  <dxfs count="1">
    <dxf>
      <font>
        <name val="Yu Gothic"/>
        <b val="1"/>
        <color rgb="FFCC0000"/>
        <sz val="11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49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8" customWidth="1" min="1" max="1"/>
    <col width="32" customWidth="1" min="2" max="2"/>
    <col width="12" customWidth="1" min="3" max="3"/>
    <col width="40" customWidth="1" min="4" max="4"/>
    <col width="26" customWidth="1" min="6" max="6"/>
  </cols>
  <sheetData>
    <row r="1" ht="22" customHeight="1">
      <c r="A1" s="1" t="inlineStr">
        <is>
          <t>前提条件（見本用の仮の条件）</t>
        </is>
      </c>
    </row>
    <row r="2">
      <c r="A2" s="2" t="inlineStr">
        <is>
          <t>（単位：千円）</t>
        </is>
      </c>
    </row>
    <row r="3"/>
    <row r="4">
      <c r="A4" s="3" t="inlineStr">
        <is>
          <t>区分</t>
        </is>
      </c>
      <c r="B4" s="3" t="inlineStr">
        <is>
          <t>項目</t>
        </is>
      </c>
      <c r="C4" s="3" t="inlineStr">
        <is>
          <t>値</t>
        </is>
      </c>
      <c r="D4" s="3" t="inlineStr">
        <is>
          <t>注記</t>
        </is>
      </c>
      <c r="F4" s="3" t="inlineStr">
        <is>
          <t>凡例</t>
        </is>
      </c>
    </row>
    <row r="5">
      <c r="A5" s="4" t="inlineStr">
        <is>
          <t>販売</t>
        </is>
      </c>
      <c r="B5" s="4" t="inlineStr">
        <is>
          <t>前々月売上（前年2月・回収計算用）</t>
        </is>
      </c>
      <c r="C5" s="5" t="n">
        <v>4000</v>
      </c>
      <c r="D5" s="4" t="inlineStr">
        <is>
          <t>期首前</t>
        </is>
      </c>
      <c r="F5" s="6" t="inlineStr">
        <is>
          <t>青字＝手入力</t>
        </is>
      </c>
    </row>
    <row r="6">
      <c r="A6" s="4" t="inlineStr">
        <is>
          <t>販売</t>
        </is>
      </c>
      <c r="B6" s="4" t="inlineStr">
        <is>
          <t>前月売上（前年3月・回収計算用）</t>
        </is>
      </c>
      <c r="C6" s="5" t="n">
        <v>4000</v>
      </c>
      <c r="D6" s="4" t="inlineStr">
        <is>
          <t>期首前</t>
        </is>
      </c>
      <c r="F6" s="7" t="inlineStr">
        <is>
          <t>黒字＝数式（このシート内）</t>
        </is>
      </c>
    </row>
    <row r="7">
      <c r="A7" s="4" t="inlineStr">
        <is>
          <t>販売</t>
        </is>
      </c>
      <c r="B7" s="4" t="inlineStr">
        <is>
          <t>4月 売上高</t>
        </is>
      </c>
      <c r="C7" s="5" t="n">
        <v>4000</v>
      </c>
      <c r="D7" s="8" t="n"/>
      <c r="F7" s="9" t="inlineStr">
        <is>
          <t>緑字＝他シート参照</t>
        </is>
      </c>
    </row>
    <row r="8">
      <c r="A8" s="4" t="inlineStr">
        <is>
          <t>販売</t>
        </is>
      </c>
      <c r="B8" s="4" t="inlineStr">
        <is>
          <t>5月 売上高</t>
        </is>
      </c>
      <c r="C8" s="5" t="n">
        <v>4000</v>
      </c>
      <c r="D8" s="8" t="n"/>
    </row>
    <row r="9">
      <c r="A9" s="4" t="inlineStr">
        <is>
          <t>販売</t>
        </is>
      </c>
      <c r="B9" s="4" t="inlineStr">
        <is>
          <t>6月 売上高</t>
        </is>
      </c>
      <c r="C9" s="5" t="n">
        <v>4000</v>
      </c>
      <c r="D9" s="8" t="n"/>
    </row>
    <row r="10">
      <c r="A10" s="4" t="inlineStr">
        <is>
          <t>販売</t>
        </is>
      </c>
      <c r="B10" s="4" t="inlineStr">
        <is>
          <t>7月 売上高</t>
        </is>
      </c>
      <c r="C10" s="5" t="n">
        <v>4500</v>
      </c>
      <c r="D10" s="8" t="n"/>
    </row>
    <row r="11">
      <c r="A11" s="4" t="inlineStr">
        <is>
          <t>販売</t>
        </is>
      </c>
      <c r="B11" s="4" t="inlineStr">
        <is>
          <t>8月 売上高</t>
        </is>
      </c>
      <c r="C11" s="5" t="n">
        <v>4500</v>
      </c>
      <c r="D11" s="8" t="n"/>
    </row>
    <row r="12">
      <c r="A12" s="4" t="inlineStr">
        <is>
          <t>販売</t>
        </is>
      </c>
      <c r="B12" s="4" t="inlineStr">
        <is>
          <t>9月 売上高</t>
        </is>
      </c>
      <c r="C12" s="5" t="n">
        <v>5500</v>
      </c>
      <c r="D12" s="8" t="n"/>
    </row>
    <row r="13">
      <c r="A13" s="4" t="inlineStr">
        <is>
          <t>販売</t>
        </is>
      </c>
      <c r="B13" s="4" t="inlineStr">
        <is>
          <t>10月 売上高</t>
        </is>
      </c>
      <c r="C13" s="5" t="n">
        <v>5500</v>
      </c>
      <c r="D13" s="8" t="n"/>
    </row>
    <row r="14">
      <c r="A14" s="4" t="inlineStr">
        <is>
          <t>販売</t>
        </is>
      </c>
      <c r="B14" s="4" t="inlineStr">
        <is>
          <t>11月 売上高</t>
        </is>
      </c>
      <c r="C14" s="5" t="n">
        <v>5500</v>
      </c>
      <c r="D14" s="8" t="n"/>
    </row>
    <row r="15">
      <c r="A15" s="4" t="inlineStr">
        <is>
          <t>販売</t>
        </is>
      </c>
      <c r="B15" s="4" t="inlineStr">
        <is>
          <t>12月 売上高</t>
        </is>
      </c>
      <c r="C15" s="5" t="n">
        <v>6000</v>
      </c>
      <c r="D15" s="8" t="n"/>
    </row>
    <row r="16">
      <c r="A16" s="4" t="inlineStr">
        <is>
          <t>販売</t>
        </is>
      </c>
      <c r="B16" s="4" t="inlineStr">
        <is>
          <t>1月 売上高</t>
        </is>
      </c>
      <c r="C16" s="5" t="n">
        <v>4500</v>
      </c>
      <c r="D16" s="8" t="n"/>
    </row>
    <row r="17">
      <c r="A17" s="4" t="inlineStr">
        <is>
          <t>販売</t>
        </is>
      </c>
      <c r="B17" s="4" t="inlineStr">
        <is>
          <t>2月 売上高</t>
        </is>
      </c>
      <c r="C17" s="5" t="n">
        <v>4500</v>
      </c>
      <c r="D17" s="8" t="n"/>
    </row>
    <row r="18">
      <c r="A18" s="4" t="inlineStr">
        <is>
          <t>販売</t>
        </is>
      </c>
      <c r="B18" s="4" t="inlineStr">
        <is>
          <t>3月 売上高</t>
        </is>
      </c>
      <c r="C18" s="5" t="n">
        <v>5000</v>
      </c>
      <c r="D18" s="8" t="n"/>
    </row>
    <row r="19">
      <c r="A19" s="4" t="inlineStr">
        <is>
          <t>販売</t>
        </is>
      </c>
      <c r="B19" s="4" t="inlineStr">
        <is>
          <t>年間売上高（確認）</t>
        </is>
      </c>
      <c r="C19" s="10">
        <f>SUM(C7:C18)</f>
        <v/>
      </c>
      <c r="D19" s="4" t="inlineStr">
        <is>
          <t>4〜3月の合計</t>
        </is>
      </c>
    </row>
    <row r="20">
      <c r="A20" s="8" t="n"/>
      <c r="B20" s="8" t="n"/>
      <c r="C20" s="8" t="n"/>
      <c r="D20" s="8" t="n"/>
    </row>
    <row r="21">
      <c r="A21" s="4" t="inlineStr">
        <is>
          <t>回収サイト</t>
        </is>
      </c>
      <c r="B21" s="4" t="inlineStr">
        <is>
          <t>現金売上比率</t>
        </is>
      </c>
      <c r="C21" s="11" t="n">
        <v>0</v>
      </c>
      <c r="D21" s="4" t="inlineStr">
        <is>
          <t>本例は掛売り100%</t>
        </is>
      </c>
    </row>
    <row r="22">
      <c r="A22" s="4" t="inlineStr">
        <is>
          <t>回収サイト</t>
        </is>
      </c>
      <c r="B22" s="4" t="inlineStr">
        <is>
          <t>翌月末回収比率</t>
        </is>
      </c>
      <c r="C22" s="11" t="n">
        <v>0.3</v>
      </c>
      <c r="D22" s="8" t="n"/>
    </row>
    <row r="23">
      <c r="A23" s="4" t="inlineStr">
        <is>
          <t>回収サイト</t>
        </is>
      </c>
      <c r="B23" s="4" t="inlineStr">
        <is>
          <t>翌々月末回収比率</t>
        </is>
      </c>
      <c r="C23" s="11" t="n">
        <v>0.7</v>
      </c>
      <c r="D23" s="8" t="n"/>
    </row>
    <row r="24">
      <c r="A24" s="4" t="inlineStr">
        <is>
          <t>回収サイト</t>
        </is>
      </c>
      <c r="B24" s="4" t="inlineStr">
        <is>
          <t>合計チェック（100%）</t>
        </is>
      </c>
      <c r="C24" s="12">
        <f>C21+C22+C23</f>
        <v/>
      </c>
      <c r="D24" s="4" t="inlineStr">
        <is>
          <t>100.0%になればOK</t>
        </is>
      </c>
    </row>
    <row r="25">
      <c r="A25" s="8" t="n"/>
      <c r="B25" s="8" t="n"/>
      <c r="C25" s="8" t="n"/>
      <c r="D25" s="8" t="n"/>
    </row>
    <row r="26">
      <c r="A26" s="4" t="inlineStr">
        <is>
          <t>仕入</t>
        </is>
      </c>
      <c r="B26" s="4" t="inlineStr">
        <is>
          <t>原価率（材料・外注込み）</t>
        </is>
      </c>
      <c r="C26" s="11" t="n">
        <v>0.4</v>
      </c>
      <c r="D26" s="8" t="n"/>
    </row>
    <row r="27">
      <c r="A27" s="4" t="inlineStr">
        <is>
          <t>仕入</t>
        </is>
      </c>
      <c r="B27" s="4" t="inlineStr">
        <is>
          <t>支払サイト</t>
        </is>
      </c>
      <c r="C27" s="8" t="n"/>
      <c r="D27" s="4" t="inlineStr">
        <is>
          <t>翌月末に全額支払（掛仕入・手形なし）</t>
        </is>
      </c>
    </row>
    <row r="28">
      <c r="A28" s="8" t="n"/>
      <c r="B28" s="8" t="n"/>
      <c r="C28" s="8" t="n"/>
      <c r="D28" s="8" t="n"/>
    </row>
    <row r="29">
      <c r="A29" s="4" t="inlineStr">
        <is>
          <t>固定費</t>
        </is>
      </c>
      <c r="B29" s="4" t="inlineStr">
        <is>
          <t>月額人件費</t>
        </is>
      </c>
      <c r="C29" s="5" t="n">
        <v>1500</v>
      </c>
      <c r="D29" s="8" t="n"/>
    </row>
    <row r="30">
      <c r="A30" s="4" t="inlineStr">
        <is>
          <t>賞与</t>
        </is>
      </c>
      <c r="B30" s="4" t="inlineStr">
        <is>
          <t>夏季賞与（7月支給）</t>
        </is>
      </c>
      <c r="C30" s="5" t="n">
        <v>1200</v>
      </c>
      <c r="D30" s="8" t="n"/>
    </row>
    <row r="31">
      <c r="A31" s="4" t="inlineStr">
        <is>
          <t>賞与</t>
        </is>
      </c>
      <c r="B31" s="4" t="inlineStr">
        <is>
          <t>冬季賞与（12月支給）</t>
        </is>
      </c>
      <c r="C31" s="5" t="n">
        <v>1200</v>
      </c>
      <c r="D31" s="8" t="n"/>
    </row>
    <row r="32">
      <c r="A32" s="4" t="inlineStr">
        <is>
          <t>固定費</t>
        </is>
      </c>
      <c r="B32" s="4" t="inlineStr">
        <is>
          <t>月額諸経費（家賃・水道光熱ほか）</t>
        </is>
      </c>
      <c r="C32" s="5" t="n">
        <v>500</v>
      </c>
      <c r="D32" s="8" t="n"/>
    </row>
    <row r="33">
      <c r="A33" s="8" t="n"/>
      <c r="B33" s="8" t="n"/>
      <c r="C33" s="8" t="n"/>
      <c r="D33" s="8" t="n"/>
    </row>
    <row r="34">
      <c r="A34" s="4" t="inlineStr">
        <is>
          <t>借入（既存長期）</t>
        </is>
      </c>
      <c r="B34" s="4" t="inlineStr">
        <is>
          <t>期首借入残高</t>
        </is>
      </c>
      <c r="C34" s="5" t="n">
        <v>20000</v>
      </c>
      <c r="D34" s="4" t="inlineStr">
        <is>
          <t>※見本用の仮の条件</t>
        </is>
      </c>
    </row>
    <row r="35">
      <c r="A35" s="4" t="inlineStr">
        <is>
          <t>借入（既存長期）</t>
        </is>
      </c>
      <c r="B35" s="4" t="inlineStr">
        <is>
          <t>毎月元金返済</t>
        </is>
      </c>
      <c r="C35" s="5" t="n">
        <v>300</v>
      </c>
      <c r="D35" s="8" t="n"/>
    </row>
    <row r="36">
      <c r="A36" s="4" t="inlineStr">
        <is>
          <t>借入（既存長期）</t>
        </is>
      </c>
      <c r="B36" s="4" t="inlineStr">
        <is>
          <t>借入金利（年）</t>
        </is>
      </c>
      <c r="C36" s="11" t="n">
        <v>0.02</v>
      </c>
      <c r="D36" s="4" t="inlineStr">
        <is>
          <t>表示は2.0%</t>
        </is>
      </c>
    </row>
    <row r="37">
      <c r="A37" s="4" t="inlineStr">
        <is>
          <t>借入（共通）</t>
        </is>
      </c>
      <c r="B37" s="4" t="inlineStr">
        <is>
          <t>1年の月数</t>
        </is>
      </c>
      <c r="C37" s="5" t="n">
        <v>12</v>
      </c>
      <c r="D37" s="4" t="inlineStr">
        <is>
          <t>月割計算用（ヶ月）</t>
        </is>
      </c>
    </row>
    <row r="38">
      <c r="A38" s="4" t="inlineStr">
        <is>
          <t>借入（新規長期）</t>
        </is>
      </c>
      <c r="B38" s="4" t="inlineStr">
        <is>
          <t>新規借入額（9月実行）</t>
        </is>
      </c>
      <c r="C38" s="5" t="n">
        <v>5000</v>
      </c>
      <c r="D38" s="4" t="inlineStr">
        <is>
          <t>据置・翌期から月100返済（本期は元金返済なし）</t>
        </is>
      </c>
    </row>
    <row r="39">
      <c r="A39" s="4" t="inlineStr">
        <is>
          <t>借入（新規長期）</t>
        </is>
      </c>
      <c r="B39" s="4" t="inlineStr">
        <is>
          <t>└ 設備資金</t>
        </is>
      </c>
      <c r="C39" s="5" t="n">
        <v>2000</v>
      </c>
      <c r="D39" s="4" t="inlineStr">
        <is>
          <t>内訳（中古機械）</t>
        </is>
      </c>
    </row>
    <row r="40">
      <c r="A40" s="4" t="inlineStr">
        <is>
          <t>借入（新規長期）</t>
        </is>
      </c>
      <c r="B40" s="4" t="inlineStr">
        <is>
          <t>└ 増加運転資金</t>
        </is>
      </c>
      <c r="C40" s="5" t="n">
        <v>3000</v>
      </c>
      <c r="D40" s="4" t="inlineStr">
        <is>
          <t>内訳</t>
        </is>
      </c>
    </row>
    <row r="41">
      <c r="A41" s="8" t="n"/>
      <c r="B41" s="8" t="n"/>
      <c r="C41" s="8" t="n"/>
      <c r="D41" s="8" t="n"/>
    </row>
    <row r="42">
      <c r="A42" s="4" t="inlineStr">
        <is>
          <t>経常外</t>
        </is>
      </c>
      <c r="B42" s="4" t="inlineStr">
        <is>
          <t>法人税等納付（5月）</t>
        </is>
      </c>
      <c r="C42" s="5" t="n">
        <v>1500</v>
      </c>
      <c r="D42" s="8" t="n"/>
    </row>
    <row r="43">
      <c r="A43" s="4" t="inlineStr">
        <is>
          <t>経常外</t>
        </is>
      </c>
      <c r="B43" s="4" t="inlineStr">
        <is>
          <t>設備購入 中古機械（9月）</t>
        </is>
      </c>
      <c r="C43" s="5" t="n">
        <v>2000</v>
      </c>
      <c r="D43" s="8" t="n"/>
    </row>
    <row r="44">
      <c r="A44" s="8" t="n"/>
      <c r="B44" s="8" t="n"/>
      <c r="C44" s="8" t="n"/>
      <c r="D44" s="8" t="n"/>
    </row>
    <row r="45">
      <c r="A45" s="4" t="inlineStr">
        <is>
          <t>期首</t>
        </is>
      </c>
      <c r="B45" s="4" t="inlineStr">
        <is>
          <t>前月繰越（4月の期首残高）</t>
        </is>
      </c>
      <c r="C45" s="5" t="n">
        <v>5000</v>
      </c>
      <c r="D45" s="8" t="n"/>
    </row>
    <row r="46"/>
    <row r="47">
      <c r="A47" s="2" t="inlineStr">
        <is>
          <t>注記</t>
        </is>
      </c>
      <c r="B47" s="2" t="inlineStr">
        <is>
          <t>※見本用の架空の会社・仮の条件です</t>
        </is>
      </c>
    </row>
    <row r="48">
      <c r="B48" s="2" t="inlineStr">
        <is>
          <t>※消費税は簡略化のため考慮しない（入出金は税込ベースが原則）</t>
        </is>
      </c>
    </row>
    <row r="49">
      <c r="B49" s="2" t="inlineStr">
        <is>
          <t>※掛売り100%・手形なし（部品加工業・従業員5名規模）</t>
        </is>
      </c>
    </row>
  </sheetData>
  <pageMargins left="0.75" right="0.75" top="1" bottom="1" header="0.5" footer="0.5"/>
  <pageSetup orientation="landscape" fitToHeight="0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P35"/>
  <sheetViews>
    <sheetView showGridLines="0" workbookViewId="0">
      <pane xSplit="3" ySplit="4" topLeftCell="D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7" customWidth="1" min="1" max="1"/>
    <col width="26" customWidth="1" min="2" max="2"/>
    <col width="50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  <col width="10" customWidth="1" min="9" max="9"/>
    <col width="10" customWidth="1" min="10" max="10"/>
    <col width="10" customWidth="1" min="11" max="11"/>
    <col width="10" customWidth="1" min="12" max="12"/>
    <col width="10" customWidth="1" min="13" max="13"/>
    <col width="10" customWidth="1" min="14" max="14"/>
    <col width="10" customWidth="1" min="15" max="15"/>
    <col width="10" customWidth="1" min="16" max="16"/>
  </cols>
  <sheetData>
    <row r="1" ht="22" customHeight="1">
      <c r="A1" s="1" t="inlineStr">
        <is>
          <t>資金繰り表（銀行提出用・見本）</t>
        </is>
      </c>
    </row>
    <row r="2">
      <c r="A2" s="2" t="inlineStr">
        <is>
          <t>（単位：千円）　架空の部品加工業・2026年4月〜2027年3月</t>
        </is>
      </c>
    </row>
    <row r="3"/>
    <row r="4">
      <c r="A4" s="3" t="inlineStr">
        <is>
          <t>区分</t>
        </is>
      </c>
      <c r="B4" s="3" t="inlineStr">
        <is>
          <t>項目</t>
        </is>
      </c>
      <c r="C4" s="3" t="inlineStr">
        <is>
          <t>計算根拠</t>
        </is>
      </c>
      <c r="D4" s="3" t="inlineStr">
        <is>
          <t>4月</t>
        </is>
      </c>
      <c r="E4" s="3" t="inlineStr">
        <is>
          <t>5月</t>
        </is>
      </c>
      <c r="F4" s="3" t="inlineStr">
        <is>
          <t>6月</t>
        </is>
      </c>
      <c r="G4" s="3" t="inlineStr">
        <is>
          <t>7月</t>
        </is>
      </c>
      <c r="H4" s="3" t="inlineStr">
        <is>
          <t>8月</t>
        </is>
      </c>
      <c r="I4" s="3" t="inlineStr">
        <is>
          <t>9月</t>
        </is>
      </c>
      <c r="J4" s="3" t="inlineStr">
        <is>
          <t>10月</t>
        </is>
      </c>
      <c r="K4" s="3" t="inlineStr">
        <is>
          <t>11月</t>
        </is>
      </c>
      <c r="L4" s="3" t="inlineStr">
        <is>
          <t>12月</t>
        </is>
      </c>
      <c r="M4" s="3" t="inlineStr">
        <is>
          <t>1月</t>
        </is>
      </c>
      <c r="N4" s="3" t="inlineStr">
        <is>
          <t>2月</t>
        </is>
      </c>
      <c r="O4" s="3" t="inlineStr">
        <is>
          <t>3月</t>
        </is>
      </c>
      <c r="P4" s="3" t="inlineStr">
        <is>
          <t>年間計</t>
        </is>
      </c>
    </row>
    <row r="5">
      <c r="A5" s="13" t="inlineStr">
        <is>
          <t>参考</t>
        </is>
      </c>
      <c r="B5" s="4" t="inlineStr">
        <is>
          <t>売上高（発生ベース・参考）</t>
        </is>
      </c>
      <c r="C5" s="14" t="inlineStr">
        <is>
          <t>発生ベースの売上高（回収は下記サイトで入金される）</t>
        </is>
      </c>
      <c r="D5" s="15">
        <f>'前提条件'!$C$7</f>
        <v/>
      </c>
      <c r="E5" s="15">
        <f>'前提条件'!$C$8</f>
        <v/>
      </c>
      <c r="F5" s="15">
        <f>'前提条件'!$C$9</f>
        <v/>
      </c>
      <c r="G5" s="15">
        <f>'前提条件'!$C$10</f>
        <v/>
      </c>
      <c r="H5" s="15">
        <f>'前提条件'!$C$11</f>
        <v/>
      </c>
      <c r="I5" s="15">
        <f>'前提条件'!$C$12</f>
        <v/>
      </c>
      <c r="J5" s="15">
        <f>'前提条件'!$C$13</f>
        <v/>
      </c>
      <c r="K5" s="15">
        <f>'前提条件'!$C$14</f>
        <v/>
      </c>
      <c r="L5" s="15">
        <f>'前提条件'!$C$15</f>
        <v/>
      </c>
      <c r="M5" s="15">
        <f>'前提条件'!$C$16</f>
        <v/>
      </c>
      <c r="N5" s="15">
        <f>'前提条件'!$C$17</f>
        <v/>
      </c>
      <c r="O5" s="15">
        <f>'前提条件'!$C$18</f>
        <v/>
      </c>
      <c r="P5" s="10">
        <f>SUM(D5:O5)</f>
        <v/>
      </c>
    </row>
    <row r="6">
      <c r="A6" s="13" t="inlineStr">
        <is>
          <t>繰越</t>
        </is>
      </c>
      <c r="B6" s="4" t="inlineStr">
        <is>
          <t>前月繰越（Ａ）</t>
        </is>
      </c>
      <c r="C6" s="14" t="inlineStr">
        <is>
          <t>前月の翌月繰越（4月＝前提条件の期首残高）</t>
        </is>
      </c>
      <c r="D6" s="15">
        <f>'前提条件'!$C$45</f>
        <v/>
      </c>
      <c r="E6" s="10">
        <f>D23</f>
        <v/>
      </c>
      <c r="F6" s="10">
        <f>E23</f>
        <v/>
      </c>
      <c r="G6" s="10">
        <f>F23</f>
        <v/>
      </c>
      <c r="H6" s="10">
        <f>G23</f>
        <v/>
      </c>
      <c r="I6" s="10">
        <f>H23</f>
        <v/>
      </c>
      <c r="J6" s="10">
        <f>I23</f>
        <v/>
      </c>
      <c r="K6" s="10">
        <f>J23</f>
        <v/>
      </c>
      <c r="L6" s="10">
        <f>K23</f>
        <v/>
      </c>
      <c r="M6" s="10">
        <f>L23</f>
        <v/>
      </c>
      <c r="N6" s="10">
        <f>M23</f>
        <v/>
      </c>
      <c r="O6" s="10">
        <f>N23</f>
        <v/>
      </c>
      <c r="P6" s="10">
        <f>D6</f>
        <v/>
      </c>
    </row>
    <row r="7">
      <c r="A7" s="13" t="inlineStr">
        <is>
          <t>経常収支（収入）</t>
        </is>
      </c>
      <c r="B7" s="4" t="inlineStr">
        <is>
          <t>現金売上</t>
        </is>
      </c>
      <c r="C7" s="14" t="inlineStr">
        <is>
          <t>当月売上高 × 現金売上比率（本例は0%）</t>
        </is>
      </c>
      <c r="D7" s="15">
        <f>'前提条件'!$C$7*'前提条件'!$C$21</f>
        <v/>
      </c>
      <c r="E7" s="15">
        <f>'前提条件'!$C$8*'前提条件'!$C$21</f>
        <v/>
      </c>
      <c r="F7" s="15">
        <f>'前提条件'!$C$9*'前提条件'!$C$21</f>
        <v/>
      </c>
      <c r="G7" s="15">
        <f>'前提条件'!$C$10*'前提条件'!$C$21</f>
        <v/>
      </c>
      <c r="H7" s="15">
        <f>'前提条件'!$C$11*'前提条件'!$C$21</f>
        <v/>
      </c>
      <c r="I7" s="15">
        <f>'前提条件'!$C$12*'前提条件'!$C$21</f>
        <v/>
      </c>
      <c r="J7" s="15">
        <f>'前提条件'!$C$13*'前提条件'!$C$21</f>
        <v/>
      </c>
      <c r="K7" s="15">
        <f>'前提条件'!$C$14*'前提条件'!$C$21</f>
        <v/>
      </c>
      <c r="L7" s="15">
        <f>'前提条件'!$C$15*'前提条件'!$C$21</f>
        <v/>
      </c>
      <c r="M7" s="15">
        <f>'前提条件'!$C$16*'前提条件'!$C$21</f>
        <v/>
      </c>
      <c r="N7" s="15">
        <f>'前提条件'!$C$17*'前提条件'!$C$21</f>
        <v/>
      </c>
      <c r="O7" s="15">
        <f>'前提条件'!$C$18*'前提条件'!$C$21</f>
        <v/>
      </c>
      <c r="P7" s="10">
        <f>SUM(D7:O7)</f>
        <v/>
      </c>
    </row>
    <row r="8">
      <c r="A8" s="8" t="n"/>
      <c r="B8" s="4" t="inlineStr">
        <is>
          <t>売掛金回収</t>
        </is>
      </c>
      <c r="C8" s="14" t="inlineStr">
        <is>
          <t>売掛金回収＝前月売上×30%＋前々月売上×70%</t>
        </is>
      </c>
      <c r="D8" s="15">
        <f>'前提条件'!$C$6*'前提条件'!$C$22+'前提条件'!$C$5*'前提条件'!$C$23</f>
        <v/>
      </c>
      <c r="E8" s="15">
        <f>'前提条件'!$C$7*'前提条件'!$C$22+'前提条件'!$C$6*'前提条件'!$C$23</f>
        <v/>
      </c>
      <c r="F8" s="15">
        <f>'前提条件'!$C$8*'前提条件'!$C$22+'前提条件'!$C$7*'前提条件'!$C$23</f>
        <v/>
      </c>
      <c r="G8" s="15">
        <f>'前提条件'!$C$9*'前提条件'!$C$22+'前提条件'!$C$8*'前提条件'!$C$23</f>
        <v/>
      </c>
      <c r="H8" s="15">
        <f>'前提条件'!$C$10*'前提条件'!$C$22+'前提条件'!$C$9*'前提条件'!$C$23</f>
        <v/>
      </c>
      <c r="I8" s="15">
        <f>'前提条件'!$C$11*'前提条件'!$C$22+'前提条件'!$C$10*'前提条件'!$C$23</f>
        <v/>
      </c>
      <c r="J8" s="15">
        <f>'前提条件'!$C$12*'前提条件'!$C$22+'前提条件'!$C$11*'前提条件'!$C$23</f>
        <v/>
      </c>
      <c r="K8" s="15">
        <f>'前提条件'!$C$13*'前提条件'!$C$22+'前提条件'!$C$12*'前提条件'!$C$23</f>
        <v/>
      </c>
      <c r="L8" s="15">
        <f>'前提条件'!$C$14*'前提条件'!$C$22+'前提条件'!$C$13*'前提条件'!$C$23</f>
        <v/>
      </c>
      <c r="M8" s="15">
        <f>'前提条件'!$C$15*'前提条件'!$C$22+'前提条件'!$C$14*'前提条件'!$C$23</f>
        <v/>
      </c>
      <c r="N8" s="15">
        <f>'前提条件'!$C$16*'前提条件'!$C$22+'前提条件'!$C$15*'前提条件'!$C$23</f>
        <v/>
      </c>
      <c r="O8" s="15">
        <f>'前提条件'!$C$17*'前提条件'!$C$22+'前提条件'!$C$16*'前提条件'!$C$23</f>
        <v/>
      </c>
      <c r="P8" s="10">
        <f>SUM(D8:O8)</f>
        <v/>
      </c>
    </row>
    <row r="9">
      <c r="A9" s="8" t="n"/>
      <c r="B9" s="13" t="inlineStr">
        <is>
          <t>収入計（Ｂ）</t>
        </is>
      </c>
      <c r="C9" s="14" t="inlineStr">
        <is>
          <t>現金売上＋売掛金回収</t>
        </is>
      </c>
      <c r="D9" s="16">
        <f>D7+D8</f>
        <v/>
      </c>
      <c r="E9" s="16">
        <f>E7+E8</f>
        <v/>
      </c>
      <c r="F9" s="16">
        <f>F7+F8</f>
        <v/>
      </c>
      <c r="G9" s="16">
        <f>G7+G8</f>
        <v/>
      </c>
      <c r="H9" s="16">
        <f>H7+H8</f>
        <v/>
      </c>
      <c r="I9" s="16">
        <f>I7+I8</f>
        <v/>
      </c>
      <c r="J9" s="16">
        <f>J7+J8</f>
        <v/>
      </c>
      <c r="K9" s="16">
        <f>K7+K8</f>
        <v/>
      </c>
      <c r="L9" s="16">
        <f>L7+L8</f>
        <v/>
      </c>
      <c r="M9" s="16">
        <f>M7+M8</f>
        <v/>
      </c>
      <c r="N9" s="16">
        <f>N7+N8</f>
        <v/>
      </c>
      <c r="O9" s="16">
        <f>O7+O8</f>
        <v/>
      </c>
      <c r="P9" s="16">
        <f>SUM(D9:O9)</f>
        <v/>
      </c>
    </row>
    <row r="10">
      <c r="A10" s="13" t="inlineStr">
        <is>
          <t>経常収支（支出）</t>
        </is>
      </c>
      <c r="B10" s="4" t="inlineStr">
        <is>
          <t>買掛金支払</t>
        </is>
      </c>
      <c r="C10" s="14" t="inlineStr">
        <is>
          <t>買掛金支払＝前月仕入（前月売上×原価率40%）を翌月末払</t>
        </is>
      </c>
      <c r="D10" s="15">
        <f>'前提条件'!$C$6*'前提条件'!$C$26</f>
        <v/>
      </c>
      <c r="E10" s="15">
        <f>'前提条件'!$C$7*'前提条件'!$C$26</f>
        <v/>
      </c>
      <c r="F10" s="15">
        <f>'前提条件'!$C$8*'前提条件'!$C$26</f>
        <v/>
      </c>
      <c r="G10" s="15">
        <f>'前提条件'!$C$9*'前提条件'!$C$26</f>
        <v/>
      </c>
      <c r="H10" s="15">
        <f>'前提条件'!$C$10*'前提条件'!$C$26</f>
        <v/>
      </c>
      <c r="I10" s="15">
        <f>'前提条件'!$C$11*'前提条件'!$C$26</f>
        <v/>
      </c>
      <c r="J10" s="15">
        <f>'前提条件'!$C$12*'前提条件'!$C$26</f>
        <v/>
      </c>
      <c r="K10" s="15">
        <f>'前提条件'!$C$13*'前提条件'!$C$26</f>
        <v/>
      </c>
      <c r="L10" s="15">
        <f>'前提条件'!$C$14*'前提条件'!$C$26</f>
        <v/>
      </c>
      <c r="M10" s="15">
        <f>'前提条件'!$C$15*'前提条件'!$C$26</f>
        <v/>
      </c>
      <c r="N10" s="15">
        <f>'前提条件'!$C$16*'前提条件'!$C$26</f>
        <v/>
      </c>
      <c r="O10" s="15">
        <f>'前提条件'!$C$17*'前提条件'!$C$26</f>
        <v/>
      </c>
      <c r="P10" s="10">
        <f>SUM(D10:O10)</f>
        <v/>
      </c>
    </row>
    <row r="11">
      <c r="A11" s="8" t="n"/>
      <c r="B11" s="4" t="inlineStr">
        <is>
          <t>人件費</t>
        </is>
      </c>
      <c r="C11" s="14" t="inlineStr">
        <is>
          <t>前提条件シートより（月額固定）</t>
        </is>
      </c>
      <c r="D11" s="15">
        <f>'前提条件'!$C$29</f>
        <v/>
      </c>
      <c r="E11" s="15">
        <f>'前提条件'!$C$29</f>
        <v/>
      </c>
      <c r="F11" s="15">
        <f>'前提条件'!$C$29</f>
        <v/>
      </c>
      <c r="G11" s="15">
        <f>'前提条件'!$C$29</f>
        <v/>
      </c>
      <c r="H11" s="15">
        <f>'前提条件'!$C$29</f>
        <v/>
      </c>
      <c r="I11" s="15">
        <f>'前提条件'!$C$29</f>
        <v/>
      </c>
      <c r="J11" s="15">
        <f>'前提条件'!$C$29</f>
        <v/>
      </c>
      <c r="K11" s="15">
        <f>'前提条件'!$C$29</f>
        <v/>
      </c>
      <c r="L11" s="15">
        <f>'前提条件'!$C$29</f>
        <v/>
      </c>
      <c r="M11" s="15">
        <f>'前提条件'!$C$29</f>
        <v/>
      </c>
      <c r="N11" s="15">
        <f>'前提条件'!$C$29</f>
        <v/>
      </c>
      <c r="O11" s="15">
        <f>'前提条件'!$C$29</f>
        <v/>
      </c>
      <c r="P11" s="10">
        <f>SUM(D11:O11)</f>
        <v/>
      </c>
    </row>
    <row r="12">
      <c r="A12" s="8" t="n"/>
      <c r="B12" s="4" t="inlineStr">
        <is>
          <t>賞与</t>
        </is>
      </c>
      <c r="C12" s="14" t="inlineStr">
        <is>
          <t>7月・12月に支給（前提条件シートより）</t>
        </is>
      </c>
      <c r="D12" s="10" t="n"/>
      <c r="E12" s="10" t="n"/>
      <c r="F12" s="10" t="n"/>
      <c r="G12" s="15">
        <f>'前提条件'!$C$30</f>
        <v/>
      </c>
      <c r="H12" s="10" t="n"/>
      <c r="I12" s="10" t="n"/>
      <c r="J12" s="10" t="n"/>
      <c r="K12" s="10" t="n"/>
      <c r="L12" s="15">
        <f>'前提条件'!$C$31</f>
        <v/>
      </c>
      <c r="M12" s="10" t="n"/>
      <c r="N12" s="10" t="n"/>
      <c r="O12" s="10" t="n"/>
      <c r="P12" s="10">
        <f>SUM(D12:O12)</f>
        <v/>
      </c>
    </row>
    <row r="13">
      <c r="A13" s="8" t="n"/>
      <c r="B13" s="4" t="inlineStr">
        <is>
          <t>諸経費</t>
        </is>
      </c>
      <c r="C13" s="14" t="inlineStr">
        <is>
          <t>家賃・水道光熱ほか（前提条件シートより）</t>
        </is>
      </c>
      <c r="D13" s="15">
        <f>'前提条件'!$C$32</f>
        <v/>
      </c>
      <c r="E13" s="15">
        <f>'前提条件'!$C$32</f>
        <v/>
      </c>
      <c r="F13" s="15">
        <f>'前提条件'!$C$32</f>
        <v/>
      </c>
      <c r="G13" s="15">
        <f>'前提条件'!$C$32</f>
        <v/>
      </c>
      <c r="H13" s="15">
        <f>'前提条件'!$C$32</f>
        <v/>
      </c>
      <c r="I13" s="15">
        <f>'前提条件'!$C$32</f>
        <v/>
      </c>
      <c r="J13" s="15">
        <f>'前提条件'!$C$32</f>
        <v/>
      </c>
      <c r="K13" s="15">
        <f>'前提条件'!$C$32</f>
        <v/>
      </c>
      <c r="L13" s="15">
        <f>'前提条件'!$C$32</f>
        <v/>
      </c>
      <c r="M13" s="15">
        <f>'前提条件'!$C$32</f>
        <v/>
      </c>
      <c r="N13" s="15">
        <f>'前提条件'!$C$32</f>
        <v/>
      </c>
      <c r="O13" s="15">
        <f>'前提条件'!$C$32</f>
        <v/>
      </c>
      <c r="P13" s="10">
        <f>SUM(D13:O13)</f>
        <v/>
      </c>
    </row>
    <row r="14">
      <c r="A14" s="8" t="n"/>
      <c r="B14" s="4" t="inlineStr">
        <is>
          <t>支払利息</t>
        </is>
      </c>
      <c r="C14" s="14" t="inlineStr">
        <is>
          <t>既存＋新規の借入残高×年利2.0%÷12（月割・円未満四捨五入）</t>
        </is>
      </c>
      <c r="D14" s="15">
        <f>ROUND(D26*'前提条件'!$C$36/'前提条件'!$C$37,0)+ROUND(D27*'前提条件'!$C$36/'前提条件'!$C$37,0)</f>
        <v/>
      </c>
      <c r="E14" s="15">
        <f>ROUND(E26*'前提条件'!$C$36/'前提条件'!$C$37,0)+ROUND(E27*'前提条件'!$C$36/'前提条件'!$C$37,0)</f>
        <v/>
      </c>
      <c r="F14" s="15">
        <f>ROUND(F26*'前提条件'!$C$36/'前提条件'!$C$37,0)+ROUND(F27*'前提条件'!$C$36/'前提条件'!$C$37,0)</f>
        <v/>
      </c>
      <c r="G14" s="15">
        <f>ROUND(G26*'前提条件'!$C$36/'前提条件'!$C$37,0)+ROUND(G27*'前提条件'!$C$36/'前提条件'!$C$37,0)</f>
        <v/>
      </c>
      <c r="H14" s="15">
        <f>ROUND(H26*'前提条件'!$C$36/'前提条件'!$C$37,0)+ROUND(H27*'前提条件'!$C$36/'前提条件'!$C$37,0)</f>
        <v/>
      </c>
      <c r="I14" s="15">
        <f>ROUND(I26*'前提条件'!$C$36/'前提条件'!$C$37,0)+ROUND(I27*'前提条件'!$C$36/'前提条件'!$C$37,0)</f>
        <v/>
      </c>
      <c r="J14" s="15">
        <f>ROUND(J26*'前提条件'!$C$36/'前提条件'!$C$37,0)+ROUND(J27*'前提条件'!$C$36/'前提条件'!$C$37,0)</f>
        <v/>
      </c>
      <c r="K14" s="15">
        <f>ROUND(K26*'前提条件'!$C$36/'前提条件'!$C$37,0)+ROUND(K27*'前提条件'!$C$36/'前提条件'!$C$37,0)</f>
        <v/>
      </c>
      <c r="L14" s="15">
        <f>ROUND(L26*'前提条件'!$C$36/'前提条件'!$C$37,0)+ROUND(L27*'前提条件'!$C$36/'前提条件'!$C$37,0)</f>
        <v/>
      </c>
      <c r="M14" s="15">
        <f>ROUND(M26*'前提条件'!$C$36/'前提条件'!$C$37,0)+ROUND(M27*'前提条件'!$C$36/'前提条件'!$C$37,0)</f>
        <v/>
      </c>
      <c r="N14" s="15">
        <f>ROUND(N26*'前提条件'!$C$36/'前提条件'!$C$37,0)+ROUND(N27*'前提条件'!$C$36/'前提条件'!$C$37,0)</f>
        <v/>
      </c>
      <c r="O14" s="15">
        <f>ROUND(O26*'前提条件'!$C$36/'前提条件'!$C$37,0)+ROUND(O27*'前提条件'!$C$36/'前提条件'!$C$37,0)</f>
        <v/>
      </c>
      <c r="P14" s="10">
        <f>SUM(D14:O14)</f>
        <v/>
      </c>
    </row>
    <row r="15">
      <c r="A15" s="8" t="n"/>
      <c r="B15" s="13" t="inlineStr">
        <is>
          <t>支出計（Ｃ）</t>
        </is>
      </c>
      <c r="C15" s="14" t="inlineStr">
        <is>
          <t>買掛金支払＋人件費＋賞与＋諸経費＋支払利息</t>
        </is>
      </c>
      <c r="D15" s="16">
        <f>SUM(D10:D14)</f>
        <v/>
      </c>
      <c r="E15" s="16">
        <f>SUM(E10:E14)</f>
        <v/>
      </c>
      <c r="F15" s="16">
        <f>SUM(F10:F14)</f>
        <v/>
      </c>
      <c r="G15" s="16">
        <f>SUM(G10:G14)</f>
        <v/>
      </c>
      <c r="H15" s="16">
        <f>SUM(H10:H14)</f>
        <v/>
      </c>
      <c r="I15" s="16">
        <f>SUM(I10:I14)</f>
        <v/>
      </c>
      <c r="J15" s="16">
        <f>SUM(J10:J14)</f>
        <v/>
      </c>
      <c r="K15" s="16">
        <f>SUM(K10:K14)</f>
        <v/>
      </c>
      <c r="L15" s="16">
        <f>SUM(L10:L14)</f>
        <v/>
      </c>
      <c r="M15" s="16">
        <f>SUM(M10:M14)</f>
        <v/>
      </c>
      <c r="N15" s="16">
        <f>SUM(N10:N14)</f>
        <v/>
      </c>
      <c r="O15" s="16">
        <f>SUM(O10:O14)</f>
        <v/>
      </c>
      <c r="P15" s="16">
        <f>SUM(D15:O15)</f>
        <v/>
      </c>
    </row>
    <row r="16">
      <c r="A16" s="13" t="inlineStr">
        <is>
          <t>差引</t>
        </is>
      </c>
      <c r="B16" s="13" t="inlineStr">
        <is>
          <t>差引過不足（Ｄ）</t>
        </is>
      </c>
      <c r="C16" s="14" t="inlineStr">
        <is>
          <t>収入計（B）－支出計（C）＝本業の現金収支</t>
        </is>
      </c>
      <c r="D16" s="16">
        <f>D9-D15</f>
        <v/>
      </c>
      <c r="E16" s="16">
        <f>E9-E15</f>
        <v/>
      </c>
      <c r="F16" s="16">
        <f>F9-F15</f>
        <v/>
      </c>
      <c r="G16" s="16">
        <f>G9-G15</f>
        <v/>
      </c>
      <c r="H16" s="16">
        <f>H9-H15</f>
        <v/>
      </c>
      <c r="I16" s="16">
        <f>I9-I15</f>
        <v/>
      </c>
      <c r="J16" s="16">
        <f>J9-J15</f>
        <v/>
      </c>
      <c r="K16" s="16">
        <f>K9-K15</f>
        <v/>
      </c>
      <c r="L16" s="16">
        <f>L9-L15</f>
        <v/>
      </c>
      <c r="M16" s="16">
        <f>M9-M15</f>
        <v/>
      </c>
      <c r="N16" s="16">
        <f>N9-N15</f>
        <v/>
      </c>
      <c r="O16" s="16">
        <f>O9-O15</f>
        <v/>
      </c>
      <c r="P16" s="16">
        <f>SUM(D16:O16)</f>
        <v/>
      </c>
    </row>
    <row r="17">
      <c r="A17" s="13" t="inlineStr">
        <is>
          <t>経常外収支</t>
        </is>
      </c>
      <c r="B17" s="4" t="inlineStr">
        <is>
          <t>経常外収入</t>
        </is>
      </c>
      <c r="C17" s="14" t="inlineStr">
        <is>
          <t>資産売却・保険金など（本例なし）</t>
        </is>
      </c>
      <c r="D17" s="10" t="n"/>
      <c r="E17" s="10" t="n"/>
      <c r="F17" s="10" t="n"/>
      <c r="G17" s="10" t="n"/>
      <c r="H17" s="10" t="n"/>
      <c r="I17" s="10" t="n"/>
      <c r="J17" s="10" t="n"/>
      <c r="K17" s="10" t="n"/>
      <c r="L17" s="10" t="n"/>
      <c r="M17" s="10" t="n"/>
      <c r="N17" s="10" t="n"/>
      <c r="O17" s="10" t="n"/>
      <c r="P17" s="10">
        <f>SUM(D17:O17)</f>
        <v/>
      </c>
    </row>
    <row r="18">
      <c r="A18" s="8" t="n"/>
      <c r="B18" s="4" t="inlineStr">
        <is>
          <t>経常外支出（設備・税金）</t>
        </is>
      </c>
      <c r="C18" s="14" t="inlineStr">
        <is>
          <t>設備購入・法人税等の納付（前提条件シートより）</t>
        </is>
      </c>
      <c r="D18" s="10" t="n"/>
      <c r="E18" s="15">
        <f>'前提条件'!$C$42</f>
        <v/>
      </c>
      <c r="F18" s="10" t="n"/>
      <c r="G18" s="10" t="n"/>
      <c r="H18" s="10" t="n"/>
      <c r="I18" s="15">
        <f>'前提条件'!$C$43</f>
        <v/>
      </c>
      <c r="J18" s="10" t="n"/>
      <c r="K18" s="10" t="n"/>
      <c r="L18" s="10" t="n"/>
      <c r="M18" s="10" t="n"/>
      <c r="N18" s="10" t="n"/>
      <c r="O18" s="10" t="n"/>
      <c r="P18" s="10">
        <f>SUM(D18:O18)</f>
        <v/>
      </c>
    </row>
    <row r="19">
      <c r="A19" s="8" t="n"/>
      <c r="B19" s="13" t="inlineStr">
        <is>
          <t>経常外収支計（Ｅ）</t>
        </is>
      </c>
      <c r="C19" s="14" t="inlineStr">
        <is>
          <t>経常外収入－経常外支出</t>
        </is>
      </c>
      <c r="D19" s="16">
        <f>D17-D18</f>
        <v/>
      </c>
      <c r="E19" s="16">
        <f>E17-E18</f>
        <v/>
      </c>
      <c r="F19" s="16">
        <f>F17-F18</f>
        <v/>
      </c>
      <c r="G19" s="16">
        <f>G17-G18</f>
        <v/>
      </c>
      <c r="H19" s="16">
        <f>H17-H18</f>
        <v/>
      </c>
      <c r="I19" s="16">
        <f>I17-I18</f>
        <v/>
      </c>
      <c r="J19" s="16">
        <f>J17-J18</f>
        <v/>
      </c>
      <c r="K19" s="16">
        <f>K17-K18</f>
        <v/>
      </c>
      <c r="L19" s="16">
        <f>L17-L18</f>
        <v/>
      </c>
      <c r="M19" s="16">
        <f>M17-M18</f>
        <v/>
      </c>
      <c r="N19" s="16">
        <f>N17-N18</f>
        <v/>
      </c>
      <c r="O19" s="16">
        <f>O17-O18</f>
        <v/>
      </c>
      <c r="P19" s="16">
        <f>SUM(D19:O19)</f>
        <v/>
      </c>
    </row>
    <row r="20">
      <c r="A20" s="13" t="inlineStr">
        <is>
          <t>財務収支</t>
        </is>
      </c>
      <c r="B20" s="4" t="inlineStr">
        <is>
          <t>財務収入（借入金）</t>
        </is>
      </c>
      <c r="C20" s="14" t="inlineStr">
        <is>
          <t>新規借入の実行（前提条件シートより）</t>
        </is>
      </c>
      <c r="D20" s="10" t="n"/>
      <c r="E20" s="10" t="n"/>
      <c r="F20" s="10" t="n"/>
      <c r="G20" s="10" t="n"/>
      <c r="H20" s="10" t="n"/>
      <c r="I20" s="15">
        <f>'前提条件'!$C$38</f>
        <v/>
      </c>
      <c r="J20" s="10" t="n"/>
      <c r="K20" s="10" t="n"/>
      <c r="L20" s="10" t="n"/>
      <c r="M20" s="10" t="n"/>
      <c r="N20" s="10" t="n"/>
      <c r="O20" s="10" t="n"/>
      <c r="P20" s="10">
        <f>SUM(D20:O20)</f>
        <v/>
      </c>
    </row>
    <row r="21">
      <c r="A21" s="8" t="n"/>
      <c r="B21" s="4" t="inlineStr">
        <is>
          <t>財務支出（借入金返済・長期）</t>
        </is>
      </c>
      <c r="C21" s="14" t="inlineStr">
        <is>
          <t>既存長期借入の元金返済（前提条件シートより）</t>
        </is>
      </c>
      <c r="D21" s="15">
        <f>'前提条件'!$C$35</f>
        <v/>
      </c>
      <c r="E21" s="15">
        <f>'前提条件'!$C$35</f>
        <v/>
      </c>
      <c r="F21" s="15">
        <f>'前提条件'!$C$35</f>
        <v/>
      </c>
      <c r="G21" s="15">
        <f>'前提条件'!$C$35</f>
        <v/>
      </c>
      <c r="H21" s="15">
        <f>'前提条件'!$C$35</f>
        <v/>
      </c>
      <c r="I21" s="15">
        <f>'前提条件'!$C$35</f>
        <v/>
      </c>
      <c r="J21" s="15">
        <f>'前提条件'!$C$35</f>
        <v/>
      </c>
      <c r="K21" s="15">
        <f>'前提条件'!$C$35</f>
        <v/>
      </c>
      <c r="L21" s="15">
        <f>'前提条件'!$C$35</f>
        <v/>
      </c>
      <c r="M21" s="15">
        <f>'前提条件'!$C$35</f>
        <v/>
      </c>
      <c r="N21" s="15">
        <f>'前提条件'!$C$35</f>
        <v/>
      </c>
      <c r="O21" s="15">
        <f>'前提条件'!$C$35</f>
        <v/>
      </c>
      <c r="P21" s="10">
        <f>SUM(D21:O21)</f>
        <v/>
      </c>
    </row>
    <row r="22">
      <c r="A22" s="8" t="n"/>
      <c r="B22" s="13" t="inlineStr">
        <is>
          <t>財務収支計（Ｆ）</t>
        </is>
      </c>
      <c r="C22" s="14" t="inlineStr">
        <is>
          <t>財務収入－財務支出</t>
        </is>
      </c>
      <c r="D22" s="16">
        <f>D20-D21</f>
        <v/>
      </c>
      <c r="E22" s="16">
        <f>E20-E21</f>
        <v/>
      </c>
      <c r="F22" s="16">
        <f>F20-F21</f>
        <v/>
      </c>
      <c r="G22" s="16">
        <f>G20-G21</f>
        <v/>
      </c>
      <c r="H22" s="16">
        <f>H20-H21</f>
        <v/>
      </c>
      <c r="I22" s="16">
        <f>I20-I21</f>
        <v/>
      </c>
      <c r="J22" s="16">
        <f>J20-J21</f>
        <v/>
      </c>
      <c r="K22" s="16">
        <f>K20-K21</f>
        <v/>
      </c>
      <c r="L22" s="16">
        <f>L20-L21</f>
        <v/>
      </c>
      <c r="M22" s="16">
        <f>M20-M21</f>
        <v/>
      </c>
      <c r="N22" s="16">
        <f>N20-N21</f>
        <v/>
      </c>
      <c r="O22" s="16">
        <f>O20-O21</f>
        <v/>
      </c>
      <c r="P22" s="16">
        <f>SUM(D22:O22)</f>
        <v/>
      </c>
    </row>
    <row r="23">
      <c r="A23" s="13" t="inlineStr">
        <is>
          <t>繰越</t>
        </is>
      </c>
      <c r="B23" s="13" t="inlineStr">
        <is>
          <t>翌月繰越（Ｇ）</t>
        </is>
      </c>
      <c r="C23" s="14" t="inlineStr">
        <is>
          <t>前月繰越（A）＋差引過不足（D）＋経常外（E）＋財務（F）</t>
        </is>
      </c>
      <c r="D23" s="16">
        <f>D6+D16+D19+D22</f>
        <v/>
      </c>
      <c r="E23" s="16">
        <f>E6+E16+E19+E22</f>
        <v/>
      </c>
      <c r="F23" s="16">
        <f>F6+F16+F19+F22</f>
        <v/>
      </c>
      <c r="G23" s="16">
        <f>G6+G16+G19+G22</f>
        <v/>
      </c>
      <c r="H23" s="16">
        <f>H6+H16+H19+H22</f>
        <v/>
      </c>
      <c r="I23" s="16">
        <f>I6+I16+I19+I22</f>
        <v/>
      </c>
      <c r="J23" s="16">
        <f>J6+J16+J19+J22</f>
        <v/>
      </c>
      <c r="K23" s="16">
        <f>K6+K16+K19+K22</f>
        <v/>
      </c>
      <c r="L23" s="16">
        <f>L6+L16+L19+L22</f>
        <v/>
      </c>
      <c r="M23" s="16">
        <f>M6+M16+M19+M22</f>
        <v/>
      </c>
      <c r="N23" s="16">
        <f>N6+N16+N19+N22</f>
        <v/>
      </c>
      <c r="O23" s="16">
        <f>O6+O16+O19+O22</f>
        <v/>
      </c>
      <c r="P23" s="16">
        <f>O23</f>
        <v/>
      </c>
    </row>
    <row r="24">
      <c r="A24" s="13" t="inlineStr">
        <is>
          <t>指標</t>
        </is>
      </c>
      <c r="B24" s="4" t="inlineStr">
        <is>
          <t>月商倍率（Ｇ÷当月売上）</t>
        </is>
      </c>
      <c r="C24" s="14" t="inlineStr">
        <is>
          <t>月末残高が月商の何ヶ月分か。0.5未満は赤字（要注意）</t>
        </is>
      </c>
      <c r="D24" s="17">
        <f>D23/D5</f>
        <v/>
      </c>
      <c r="E24" s="17">
        <f>E23/E5</f>
        <v/>
      </c>
      <c r="F24" s="17">
        <f>F23/F5</f>
        <v/>
      </c>
      <c r="G24" s="17">
        <f>G23/G5</f>
        <v/>
      </c>
      <c r="H24" s="17">
        <f>H23/H5</f>
        <v/>
      </c>
      <c r="I24" s="17">
        <f>I23/I5</f>
        <v/>
      </c>
      <c r="J24" s="17">
        <f>J23/J5</f>
        <v/>
      </c>
      <c r="K24" s="17">
        <f>K23/K5</f>
        <v/>
      </c>
      <c r="L24" s="17">
        <f>L23/L5</f>
        <v/>
      </c>
      <c r="M24" s="17">
        <f>M23/M5</f>
        <v/>
      </c>
      <c r="N24" s="17">
        <f>N23/N5</f>
        <v/>
      </c>
      <c r="O24" s="17">
        <f>O23/O5</f>
        <v/>
      </c>
      <c r="P24" s="8" t="n"/>
    </row>
    <row r="25">
      <c r="A25" s="8" t="n"/>
      <c r="B25" s="8" t="n"/>
      <c r="C25" s="8" t="n"/>
      <c r="D25" s="8" t="n"/>
      <c r="E25" s="8" t="n"/>
      <c r="F25" s="8" t="n"/>
      <c r="G25" s="8" t="n"/>
      <c r="H25" s="8" t="n"/>
      <c r="I25" s="8" t="n"/>
      <c r="J25" s="8" t="n"/>
      <c r="K25" s="8" t="n"/>
      <c r="L25" s="8" t="n"/>
      <c r="M25" s="8" t="n"/>
      <c r="N25" s="8" t="n"/>
      <c r="O25" s="8" t="n"/>
      <c r="P25" s="8" t="n"/>
    </row>
    <row r="26">
      <c r="A26" s="13" t="inlineStr">
        <is>
          <t>（計算補助）</t>
        </is>
      </c>
      <c r="B26" s="4" t="inlineStr">
        <is>
          <t>既存借入 月初残高</t>
        </is>
      </c>
      <c r="C26" s="14" t="inlineStr">
        <is>
          <t>元金返済で逓減（支払利息の計算根拠）</t>
        </is>
      </c>
      <c r="D26" s="15">
        <f>'前提条件'!$C$34</f>
        <v/>
      </c>
      <c r="E26" s="10">
        <f>D26-D21</f>
        <v/>
      </c>
      <c r="F26" s="10">
        <f>E26-E21</f>
        <v/>
      </c>
      <c r="G26" s="10">
        <f>F26-F21</f>
        <v/>
      </c>
      <c r="H26" s="10">
        <f>G26-G21</f>
        <v/>
      </c>
      <c r="I26" s="10">
        <f>H26-H21</f>
        <v/>
      </c>
      <c r="J26" s="10">
        <f>I26-I21</f>
        <v/>
      </c>
      <c r="K26" s="10">
        <f>J26-J21</f>
        <v/>
      </c>
      <c r="L26" s="10">
        <f>K26-K21</f>
        <v/>
      </c>
      <c r="M26" s="10">
        <f>L26-L21</f>
        <v/>
      </c>
      <c r="N26" s="10">
        <f>M26-M21</f>
        <v/>
      </c>
      <c r="O26" s="10">
        <f>N26-N21</f>
        <v/>
      </c>
      <c r="P26" s="8" t="n"/>
    </row>
    <row r="27">
      <c r="A27" s="8" t="n"/>
      <c r="B27" s="4" t="inlineStr">
        <is>
          <t>新規借入 残高</t>
        </is>
      </c>
      <c r="C27" s="14" t="inlineStr">
        <is>
          <t>9月実行以降5,000（据置・支払利息の計算根拠）</t>
        </is>
      </c>
      <c r="D27" s="10">
        <f>SUM($D$20:D20)</f>
        <v/>
      </c>
      <c r="E27" s="10">
        <f>SUM($D$20:E20)</f>
        <v/>
      </c>
      <c r="F27" s="10">
        <f>SUM($D$20:F20)</f>
        <v/>
      </c>
      <c r="G27" s="10">
        <f>SUM($D$20:G20)</f>
        <v/>
      </c>
      <c r="H27" s="10">
        <f>SUM($D$20:H20)</f>
        <v/>
      </c>
      <c r="I27" s="10">
        <f>SUM($D$20:I20)</f>
        <v/>
      </c>
      <c r="J27" s="10">
        <f>SUM($D$20:J20)</f>
        <v/>
      </c>
      <c r="K27" s="10">
        <f>SUM($D$20:K20)</f>
        <v/>
      </c>
      <c r="L27" s="10">
        <f>SUM($D$20:L20)</f>
        <v/>
      </c>
      <c r="M27" s="10">
        <f>SUM($D$20:M20)</f>
        <v/>
      </c>
      <c r="N27" s="10">
        <f>SUM($D$20:N20)</f>
        <v/>
      </c>
      <c r="O27" s="10">
        <f>SUM($D$20:O20)</f>
        <v/>
      </c>
      <c r="P27" s="8" t="n"/>
    </row>
    <row r="28"/>
    <row r="29">
      <c r="A29" s="1" t="inlineStr">
        <is>
          <t>■算出根拠（提出時は自社の実際の条件を記載してください）</t>
        </is>
      </c>
    </row>
    <row r="30">
      <c r="A30" s="2" t="inlineStr">
        <is>
          <t>・売上の回収：現金売上0％／翌月末30％／翌々月末70％（掛売り100％・手形なし）</t>
        </is>
      </c>
    </row>
    <row r="31">
      <c r="A31" s="2" t="inlineStr">
        <is>
          <t>・仕入の支払：材料・外注費は売上原価率40％。翌月末に全額支払（掛仕入）</t>
        </is>
      </c>
    </row>
    <row r="32">
      <c r="A32" s="2" t="inlineStr">
        <is>
          <t>・借入：既存長期は期首残高20,000千円・毎月元金返済300千円・金利年2.0％。9月に新規5,000千円を実行（据置）</t>
        </is>
      </c>
    </row>
    <row r="33">
      <c r="A33" s="2" t="inlineStr">
        <is>
          <t>・経常外：5月に法人税等1,500千円、9月に中古機械2,000千円を支出</t>
        </is>
      </c>
    </row>
    <row r="34">
      <c r="A34" s="2" t="inlineStr">
        <is>
          <t>・月商倍率：月末残高（翌月繰越）÷当月売上高。1ヶ月割れは黄信号、0.5ヶ月割れは赤信号（当社の目安）</t>
        </is>
      </c>
    </row>
    <row r="35">
      <c r="A35" s="2" t="inlineStr">
        <is>
          <t>※本表は見本用の架空の会社・仮の条件です。消費税は簡略化のため考慮していません（入出金は税込が原則）。</t>
        </is>
      </c>
    </row>
  </sheetData>
  <conditionalFormatting sqref="D24:O24">
    <cfRule type="cellIs" priority="1" operator="lessThan" dxfId="0">
      <formula>0.5</formula>
    </cfRule>
  </conditionalFormatting>
  <pageMargins left="0.75" right="0.75" top="1" bottom="1" header="0.5" footer="0.5"/>
  <pageSetup orientation="landscape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2026-07-11T15:47:17Z</dcterms:created>
  <dcterms:modified xmlns:dcterms="http://purl.org/dc/terms/" xmlns:xsi="http://www.w3.org/2001/XMLSchema-instance" xsi:type="dcterms:W3CDTF">2026-07-11T15:47:17Z</dcterms:modified>
</cp:coreProperties>
</file>