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前提条件" sheetId="1" state="visible" r:id="rId1"/>
    <sheet xmlns:r="http://schemas.openxmlformats.org/officeDocument/2006/relationships" name="年次資金繰り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[Red]&quot;▲&quot;#,##0"/>
    <numFmt numFmtId="165" formatCode="0.0%"/>
  </numFmts>
  <fonts count="9">
    <font>
      <name val="Calibri"/>
      <family val="2"/>
      <color theme="1"/>
      <sz val="11"/>
      <scheme val="minor"/>
    </font>
    <font>
      <b val="1"/>
      <color rgb="FF000000"/>
      <sz val="11"/>
    </font>
    <font>
      <color rgb="FF000000"/>
      <sz val="11"/>
    </font>
    <font>
      <b val="1"/>
      <color rgb="FFFFFFFF"/>
    </font>
    <font>
      <b val="1"/>
      <color rgb="FFFFFFFF"/>
      <sz val="11"/>
    </font>
    <font>
      <color rgb="FF0070C0"/>
      <sz val="11"/>
    </font>
    <font>
      <color rgb="FF008000"/>
      <sz val="11"/>
    </font>
    <font>
      <color rgb="FF808080"/>
      <sz val="11"/>
    </font>
    <font>
      <b val="1"/>
      <color rgb="FF008000"/>
      <sz val="11"/>
    </font>
  </fonts>
  <fills count="3">
    <fill>
      <patternFill/>
    </fill>
    <fill>
      <patternFill patternType="gray125"/>
    </fill>
    <fill>
      <patternFill patternType="solid">
        <fgColor rgb="FF1A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2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165" fontId="2" fillId="0" borderId="0" pivotButton="0" quotePrefix="0" xfId="0"/>
    <xf numFmtId="165" fontId="5" fillId="0" borderId="0" pivotButton="0" quotePrefix="0" xfId="0"/>
    <xf numFmtId="164" fontId="2" fillId="0" borderId="0" pivotButton="0" quotePrefix="0" xfId="0"/>
    <xf numFmtId="2" fontId="2" fillId="0" borderId="0" pivotButton="0" quotePrefix="0" xfId="0"/>
    <xf numFmtId="0" fontId="7" fillId="0" borderId="0" pivotButton="0" quotePrefix="0" xfId="0"/>
    <xf numFmtId="164" fontId="6" fillId="0" borderId="0" pivotButton="0" quotePrefix="0" xfId="0"/>
    <xf numFmtId="164" fontId="8" fillId="0" borderId="0" pivotButton="0" quotePrefix="0" xfId="0"/>
    <xf numFmtId="164" fontId="1" fillId="0" borderId="0" pivotButton="0" quotePrefix="0" xfId="0"/>
    <xf numFmtId="0" fontId="1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30" customWidth="1" min="2" max="2"/>
    <col width="14" customWidth="1" min="3" max="3"/>
    <col width="14" customWidth="1" min="4" max="4"/>
    <col width="14" customWidth="1" min="5" max="5"/>
    <col width="42" customWidth="1" min="6" max="6"/>
    <col width="26" customWidth="1" min="8" max="8"/>
  </cols>
  <sheetData>
    <row r="1">
      <c r="A1" s="1" t="inlineStr">
        <is>
          <t>前提条件（3カ年・見本用の仮の条件）</t>
        </is>
      </c>
    </row>
    <row r="2">
      <c r="A2" s="2" t="inlineStr">
        <is>
          <t>（単位：千円）　架空の部品加工業・従業員5名規模</t>
        </is>
      </c>
    </row>
    <row r="3">
      <c r="A3" s="2" t="inlineStr">
        <is>
          <t>※1期目は月次版テンプレート（shikinguri-hyo-template.xlsx）と同じ会社・同じ条件です</t>
        </is>
      </c>
    </row>
    <row r="5">
      <c r="A5" s="3" t="inlineStr">
        <is>
          <t>区分</t>
        </is>
      </c>
      <c r="B5" s="3" t="inlineStr">
        <is>
          <t>項目</t>
        </is>
      </c>
      <c r="C5" s="3" t="inlineStr">
        <is>
          <t>1期目</t>
        </is>
      </c>
      <c r="D5" s="3" t="inlineStr">
        <is>
          <t>2期目</t>
        </is>
      </c>
      <c r="E5" s="3" t="inlineStr">
        <is>
          <t>3期目</t>
        </is>
      </c>
      <c r="F5" s="3" t="inlineStr">
        <is>
          <t>注記</t>
        </is>
      </c>
      <c r="H5" s="4" t="inlineStr">
        <is>
          <t>凡例</t>
        </is>
      </c>
    </row>
    <row r="6">
      <c r="A6" s="2" t="inlineStr">
        <is>
          <t>期間</t>
        </is>
      </c>
      <c r="B6" s="2" t="inlineStr">
        <is>
          <t>決算期</t>
        </is>
      </c>
      <c r="C6" s="5" t="inlineStr">
        <is>
          <t>2027年3月期</t>
        </is>
      </c>
      <c r="D6" s="5" t="inlineStr">
        <is>
          <t>2028年3月期</t>
        </is>
      </c>
      <c r="E6" s="5" t="inlineStr">
        <is>
          <t>2029年3月期</t>
        </is>
      </c>
      <c r="F6" s="2" t="inlineStr">
        <is>
          <t>1期目＝月次版と同じ12ヶ月</t>
        </is>
      </c>
      <c r="H6" s="5" t="inlineStr">
        <is>
          <t>青字＝手入力</t>
        </is>
      </c>
    </row>
    <row r="7">
      <c r="H7" s="2" t="inlineStr">
        <is>
          <t>黒字＝数式（このシート内）</t>
        </is>
      </c>
    </row>
    <row r="8">
      <c r="A8" s="2" t="inlineStr">
        <is>
          <t>販売</t>
        </is>
      </c>
      <c r="B8" s="2" t="inlineStr">
        <is>
          <t>売上高</t>
        </is>
      </c>
      <c r="C8" s="6" t="n">
        <v>57500</v>
      </c>
      <c r="D8" s="6" t="n">
        <v>62000</v>
      </c>
      <c r="E8" s="6" t="n">
        <v>68000</v>
      </c>
      <c r="F8" s="2" t="inlineStr">
        <is>
          <t>1期目は月次版の年間計と同額</t>
        </is>
      </c>
      <c r="H8" s="7" t="inlineStr">
        <is>
          <t>緑字＝他シート参照</t>
        </is>
      </c>
    </row>
    <row r="9">
      <c r="A9" s="2" t="inlineStr">
        <is>
          <t>販売</t>
        </is>
      </c>
      <c r="B9" s="2" t="inlineStr">
        <is>
          <t>└ 前期比（参考）</t>
        </is>
      </c>
      <c r="C9" s="8" t="inlineStr">
        <is>
          <t>―</t>
        </is>
      </c>
      <c r="D9" s="8">
        <f>D8/C8-1</f>
        <v/>
      </c>
      <c r="E9" s="8">
        <f>E8/D8-1</f>
        <v/>
      </c>
    </row>
    <row r="10">
      <c r="A10" s="2" t="inlineStr">
        <is>
          <t>仕入</t>
        </is>
      </c>
      <c r="B10" s="2" t="inlineStr">
        <is>
          <t>原価率</t>
        </is>
      </c>
      <c r="C10" s="9" t="n">
        <v>0.4</v>
      </c>
      <c r="D10" s="9" t="n">
        <v>0.4</v>
      </c>
      <c r="E10" s="9" t="n">
        <v>0.39</v>
      </c>
      <c r="F10" s="2" t="inlineStr">
        <is>
          <t>3期目は内製化で1ポイント改善する前提</t>
        </is>
      </c>
    </row>
    <row r="11">
      <c r="A11" s="2" t="inlineStr">
        <is>
          <t>仕入</t>
        </is>
      </c>
      <c r="B11" s="2" t="inlineStr">
        <is>
          <t>仕入高（＝売上高×原価率）</t>
        </is>
      </c>
      <c r="C11" s="10">
        <f>C8*C10</f>
        <v/>
      </c>
      <c r="D11" s="10">
        <f>D8*D10</f>
        <v/>
      </c>
      <c r="E11" s="10">
        <f>E8*E10</f>
        <v/>
      </c>
      <c r="F11" s="2" t="inlineStr">
        <is>
          <t>売上原価とみなす（在庫変動なしの前提）</t>
        </is>
      </c>
    </row>
    <row r="13">
      <c r="A13" s="2" t="inlineStr">
        <is>
          <t>運転資本</t>
        </is>
      </c>
      <c r="B13" s="2" t="inlineStr">
        <is>
          <t>期首 売上債権残高</t>
        </is>
      </c>
      <c r="C13" s="6" t="n">
        <v>6800</v>
      </c>
      <c r="D13" s="10">
        <f>C14</f>
        <v/>
      </c>
      <c r="E13" s="10">
        <f>D14</f>
        <v/>
      </c>
      <c r="F13" s="2" t="inlineStr">
        <is>
          <t>1期目のみ入力。以降は前期末を引き継ぐ</t>
        </is>
      </c>
    </row>
    <row r="14">
      <c r="A14" s="2" t="inlineStr">
        <is>
          <t>運転資本</t>
        </is>
      </c>
      <c r="B14" s="2" t="inlineStr">
        <is>
          <t>期末 売上債権残高</t>
        </is>
      </c>
      <c r="C14" s="6" t="n">
        <v>8150</v>
      </c>
      <c r="D14" s="6" t="n">
        <v>8800</v>
      </c>
      <c r="E14" s="6" t="n">
        <v>9650</v>
      </c>
      <c r="F14" s="2" t="inlineStr">
        <is>
          <t>決算書のB/Sから転記する欄</t>
        </is>
      </c>
    </row>
    <row r="15">
      <c r="A15" s="2" t="inlineStr">
        <is>
          <t>運転資本</t>
        </is>
      </c>
      <c r="B15" s="2" t="inlineStr">
        <is>
          <t>└ 参考：売上債権回転月数</t>
        </is>
      </c>
      <c r="C15" s="11">
        <f>C14/(C8/12)</f>
        <v/>
      </c>
      <c r="D15" s="11">
        <f>D14/(D8/12)</f>
        <v/>
      </c>
      <c r="E15" s="11">
        <f>E14/(E8/12)</f>
        <v/>
      </c>
      <c r="F15" s="2" t="inlineStr">
        <is>
          <t>月商の何ヶ月分が未回収か</t>
        </is>
      </c>
    </row>
    <row r="16">
      <c r="A16" s="2" t="inlineStr">
        <is>
          <t>運転資本</t>
        </is>
      </c>
      <c r="B16" s="2" t="inlineStr">
        <is>
          <t>期首 仕入債務残高</t>
        </is>
      </c>
      <c r="C16" s="6" t="n">
        <v>1600</v>
      </c>
      <c r="D16" s="10">
        <f>C17</f>
        <v/>
      </c>
      <c r="E16" s="10">
        <f>D17</f>
        <v/>
      </c>
      <c r="F16" s="2" t="inlineStr">
        <is>
          <t>1期目のみ入力。以降は前期末を引き継ぐ</t>
        </is>
      </c>
    </row>
    <row r="17">
      <c r="A17" s="2" t="inlineStr">
        <is>
          <t>運転資本</t>
        </is>
      </c>
      <c r="B17" s="2" t="inlineStr">
        <is>
          <t>期末 仕入債務残高</t>
        </is>
      </c>
      <c r="C17" s="6" t="n">
        <v>2000</v>
      </c>
      <c r="D17" s="6" t="n">
        <v>2150</v>
      </c>
      <c r="E17" s="6" t="n">
        <v>2300</v>
      </c>
      <c r="F17" s="2" t="inlineStr">
        <is>
          <t>決算書のB/Sから転記する欄</t>
        </is>
      </c>
    </row>
    <row r="18">
      <c r="A18" s="2" t="inlineStr">
        <is>
          <t>運転資本</t>
        </is>
      </c>
      <c r="B18" s="2" t="inlineStr">
        <is>
          <t>└ 参考：仕入債務回転月数</t>
        </is>
      </c>
      <c r="C18" s="11">
        <f>C17/(C11/12)</f>
        <v/>
      </c>
      <c r="D18" s="11">
        <f>D17/(D11/12)</f>
        <v/>
      </c>
      <c r="E18" s="11">
        <f>E17/(E11/12)</f>
        <v/>
      </c>
    </row>
    <row r="20">
      <c r="A20" s="2" t="inlineStr">
        <is>
          <t>固定費</t>
        </is>
      </c>
      <c r="B20" s="2" t="inlineStr">
        <is>
          <t>人件費（年間）</t>
        </is>
      </c>
      <c r="C20" s="6" t="n">
        <v>18000</v>
      </c>
      <c r="D20" s="6" t="n">
        <v>18600</v>
      </c>
      <c r="E20" s="6" t="n">
        <v>19200</v>
      </c>
    </row>
    <row r="21">
      <c r="A21" s="2" t="inlineStr">
        <is>
          <t>固定費</t>
        </is>
      </c>
      <c r="B21" s="2" t="inlineStr">
        <is>
          <t>賞与（年間）</t>
        </is>
      </c>
      <c r="C21" s="6" t="n">
        <v>2400</v>
      </c>
      <c r="D21" s="6" t="n">
        <v>2400</v>
      </c>
      <c r="E21" s="6" t="n">
        <v>2500</v>
      </c>
    </row>
    <row r="22">
      <c r="A22" s="2" t="inlineStr">
        <is>
          <t>固定費</t>
        </is>
      </c>
      <c r="B22" s="2" t="inlineStr">
        <is>
          <t>諸経費（年間）</t>
        </is>
      </c>
      <c r="C22" s="6" t="n">
        <v>6000</v>
      </c>
      <c r="D22" s="6" t="n">
        <v>6200</v>
      </c>
      <c r="E22" s="6" t="n">
        <v>6400</v>
      </c>
      <c r="F22" s="2" t="inlineStr">
        <is>
          <t>家賃・水道光熱ほか</t>
        </is>
      </c>
    </row>
    <row r="23">
      <c r="A23" s="2" t="inlineStr">
        <is>
          <t>固定費</t>
        </is>
      </c>
      <c r="B23" s="2" t="inlineStr">
        <is>
          <t>減価償却費（年間）</t>
        </is>
      </c>
      <c r="C23" s="6" t="n">
        <v>1800</v>
      </c>
      <c r="D23" s="6" t="n">
        <v>3300</v>
      </c>
      <c r="E23" s="6" t="n">
        <v>3300</v>
      </c>
      <c r="F23" s="2" t="inlineStr">
        <is>
          <t>現金は出ない。参考指標の計算にだけ使う</t>
        </is>
      </c>
    </row>
    <row r="25">
      <c r="A25" s="2" t="inlineStr">
        <is>
          <t>借入</t>
        </is>
      </c>
      <c r="B25" s="2" t="inlineStr">
        <is>
          <t>期首 有利子負債残高</t>
        </is>
      </c>
      <c r="C25" s="6" t="n">
        <v>20000</v>
      </c>
      <c r="D25" s="10">
        <f>C29</f>
        <v/>
      </c>
      <c r="E25" s="10">
        <f>D29</f>
        <v/>
      </c>
      <c r="F25" s="2" t="inlineStr">
        <is>
          <t>1期目のみ入力。以降は前期末を引き継ぐ</t>
        </is>
      </c>
    </row>
    <row r="26">
      <c r="A26" s="2" t="inlineStr">
        <is>
          <t>借入</t>
        </is>
      </c>
      <c r="B26" s="2" t="inlineStr">
        <is>
          <t>新規借入（実行額）</t>
        </is>
      </c>
      <c r="C26" s="6" t="n">
        <v>5000</v>
      </c>
      <c r="D26" s="6" t="n">
        <v>15000</v>
      </c>
      <c r="E26" s="6" t="n">
        <v>0</v>
      </c>
      <c r="F26" s="2" t="inlineStr">
        <is>
          <t>2期目に設備資金15,000を実行（据置1年）</t>
        </is>
      </c>
    </row>
    <row r="27">
      <c r="A27" s="2" t="inlineStr">
        <is>
          <t>借入</t>
        </is>
      </c>
      <c r="B27" s="2" t="inlineStr">
        <is>
          <t>年間元金返済額（返済予定表より）</t>
        </is>
      </c>
      <c r="C27" s="6" t="n">
        <v>3600</v>
      </c>
      <c r="D27" s="6" t="n">
        <v>4800</v>
      </c>
      <c r="E27" s="6" t="n">
        <v>6300</v>
      </c>
      <c r="F27" s="2" t="inlineStr">
        <is>
          <t>返済予定表の元金欄を年で合計して入れる</t>
        </is>
      </c>
    </row>
    <row r="28">
      <c r="A28" s="2" t="inlineStr">
        <is>
          <t>借入</t>
        </is>
      </c>
      <c r="B28" s="2" t="inlineStr">
        <is>
          <t>支払利息（返済予定表より・年間）</t>
        </is>
      </c>
      <c r="C28" s="6" t="n">
        <v>422</v>
      </c>
      <c r="D28" s="6" t="n">
        <v>530</v>
      </c>
      <c r="E28" s="6" t="n">
        <v>569</v>
      </c>
      <c r="F28" s="2" t="inlineStr">
        <is>
          <t>概算ではなく返済予定表の実額を入れる</t>
        </is>
      </c>
    </row>
    <row r="29">
      <c r="A29" s="2" t="inlineStr">
        <is>
          <t>借入</t>
        </is>
      </c>
      <c r="B29" s="2" t="inlineStr">
        <is>
          <t>期末 有利子負債残高</t>
        </is>
      </c>
      <c r="C29" s="10">
        <f>C25+C26-C27</f>
        <v/>
      </c>
      <c r="D29" s="10">
        <f>D25+D26-D27</f>
        <v/>
      </c>
      <c r="E29" s="10">
        <f>E25+E26-E27</f>
        <v/>
      </c>
    </row>
    <row r="30">
      <c r="A30" s="2" t="inlineStr">
        <is>
          <t>借入</t>
        </is>
      </c>
      <c r="B30" s="2" t="inlineStr">
        <is>
          <t>└ 参考：平均残高×年利の概算</t>
        </is>
      </c>
      <c r="C30" s="10">
        <f>ROUND((C25+C29)/2*$C$31,0)</f>
        <v/>
      </c>
      <c r="D30" s="10">
        <f>ROUND((D25+D29)/2*$C$31,0)</f>
        <v/>
      </c>
      <c r="E30" s="10">
        <f>ROUND((E25+E29)/2*$C$31,0)</f>
        <v/>
      </c>
      <c r="F30" s="2" t="inlineStr">
        <is>
          <t>上の実額とのズレが大きければ前提を疑う</t>
        </is>
      </c>
    </row>
    <row r="31">
      <c r="A31" s="2" t="inlineStr">
        <is>
          <t>借入</t>
        </is>
      </c>
      <c r="B31" s="2" t="inlineStr">
        <is>
          <t>借入金利（年・概算用）</t>
        </is>
      </c>
      <c r="C31" s="9" t="n">
        <v>0.02</v>
      </c>
      <c r="F31" s="2" t="inlineStr">
        <is>
          <t>表示は2.0%</t>
        </is>
      </c>
    </row>
    <row r="33">
      <c r="A33" s="2" t="inlineStr">
        <is>
          <t>経常外</t>
        </is>
      </c>
      <c r="B33" s="2" t="inlineStr">
        <is>
          <t>設備投資（支出）</t>
        </is>
      </c>
      <c r="C33" s="6" t="n">
        <v>2000</v>
      </c>
      <c r="D33" s="6" t="n">
        <v>15000</v>
      </c>
      <c r="E33" s="6" t="n">
        <v>0</v>
      </c>
      <c r="F33" s="2" t="inlineStr">
        <is>
          <t>1期目は中古機械、2期目に本格投資</t>
        </is>
      </c>
    </row>
    <row r="34">
      <c r="A34" s="2" t="inlineStr">
        <is>
          <t>経常外</t>
        </is>
      </c>
      <c r="B34" s="2" t="inlineStr">
        <is>
          <t>法人税等の納付</t>
        </is>
      </c>
      <c r="C34" s="6" t="n">
        <v>1500</v>
      </c>
      <c r="D34" s="6" t="n">
        <v>1763</v>
      </c>
      <c r="E34" s="6" t="n">
        <v>1851</v>
      </c>
      <c r="F34" s="2" t="inlineStr">
        <is>
          <t>前期の法人税等を翌期に納付する前提</t>
        </is>
      </c>
    </row>
    <row r="35">
      <c r="A35" s="2" t="inlineStr">
        <is>
          <t>経常外</t>
        </is>
      </c>
      <c r="B35" s="2" t="inlineStr">
        <is>
          <t>経常外収入（資産売却など）</t>
        </is>
      </c>
      <c r="C35" s="6" t="n">
        <v>0</v>
      </c>
      <c r="D35" s="6" t="n">
        <v>0</v>
      </c>
      <c r="E35" s="6" t="n">
        <v>0</v>
      </c>
    </row>
    <row r="37">
      <c r="A37" s="2" t="inlineStr">
        <is>
          <t>期首</t>
        </is>
      </c>
      <c r="B37" s="2" t="inlineStr">
        <is>
          <t>期首現金残高（1期目のみ）</t>
        </is>
      </c>
      <c r="C37" s="6" t="n">
        <v>5000</v>
      </c>
      <c r="D37" s="2" t="inlineStr">
        <is>
          <t>―</t>
        </is>
      </c>
      <c r="E37" s="2" t="inlineStr">
        <is>
          <t>―</t>
        </is>
      </c>
      <c r="F37" s="2" t="inlineStr">
        <is>
          <t>月次版の4月の前月繰越と同額</t>
        </is>
      </c>
    </row>
    <row r="39">
      <c r="A39" s="2" t="inlineStr">
        <is>
          <t>税</t>
        </is>
      </c>
      <c r="B39" s="2" t="inlineStr">
        <is>
          <t>法人実効税率（参考指標用）</t>
        </is>
      </c>
      <c r="C39" s="9" t="n">
        <v>0.3</v>
      </c>
      <c r="F39" s="2" t="inlineStr">
        <is>
          <t>概算。正確な税額は税理士に確認する</t>
        </is>
      </c>
    </row>
    <row r="41">
      <c r="A41" s="2" t="inlineStr">
        <is>
          <t>※本表は見本用の架空の会社・仮の条件です。消費税は簡略化のため考慮していません（入出金は税込が原則）。</t>
        </is>
      </c>
    </row>
    <row r="42">
      <c r="A42" s="2" t="inlineStr">
        <is>
          <t>※売上原価＝仕入高（在庫変動なし）とみなしています。棚卸資産の増減が大きい業種は、その分を別行で調整してください。</t>
        </is>
      </c>
    </row>
    <row r="43">
      <c r="A43" s="2" t="inlineStr">
        <is>
          <t>※法人税等は「経常利益×実効税率」の概算です。繰越欠損金や税額控除がある場合はこのとおりになりません。</t>
        </is>
      </c>
    </row>
  </sheetData>
  <pageMargins left="0.75" right="0.75" top="1" bottom="1" header="0.5" footer="0.5"/>
  <pageSetup orientation="landscape" paperSize="9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41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30" customWidth="1" min="2" max="2"/>
    <col width="56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年次資金繰り表（3カ年・銀行提出用・見本）</t>
        </is>
      </c>
    </row>
    <row r="2">
      <c r="A2" s="2" t="inlineStr">
        <is>
          <t>（単位：千円）　架空の部品加工業・2027年3月期〜2029年3月期</t>
        </is>
      </c>
    </row>
    <row r="4">
      <c r="A4" s="3" t="inlineStr">
        <is>
          <t>区分</t>
        </is>
      </c>
      <c r="B4" s="3" t="inlineStr">
        <is>
          <t>項目</t>
        </is>
      </c>
      <c r="C4" s="3" t="inlineStr">
        <is>
          <t>計算根拠</t>
        </is>
      </c>
      <c r="D4" s="3" t="inlineStr">
        <is>
          <t>1期目</t>
        </is>
      </c>
      <c r="E4" s="3" t="inlineStr">
        <is>
          <t>2期目</t>
        </is>
      </c>
      <c r="F4" s="3" t="inlineStr">
        <is>
          <t>3期目</t>
        </is>
      </c>
      <c r="G4" s="3" t="inlineStr">
        <is>
          <t>3カ年合計</t>
        </is>
      </c>
    </row>
    <row r="5">
      <c r="A5" s="1" t="inlineStr">
        <is>
          <t>参考</t>
        </is>
      </c>
      <c r="B5" s="2" t="inlineStr">
        <is>
          <t>売上高（発生ベース・参考）</t>
        </is>
      </c>
      <c r="C5" s="12" t="inlineStr">
        <is>
          <t>発生ベースの売上高（回収は下の行）</t>
        </is>
      </c>
      <c r="D5" s="13">
        <f>'前提条件'!$C$8</f>
        <v/>
      </c>
      <c r="E5" s="13">
        <f>'前提条件'!$D$8</f>
        <v/>
      </c>
      <c r="F5" s="13">
        <f>'前提条件'!$E$8</f>
        <v/>
      </c>
      <c r="G5" s="10">
        <f>SUM(D5:F5)</f>
        <v/>
      </c>
    </row>
    <row r="6">
      <c r="A6" s="1" t="inlineStr">
        <is>
          <t>繰越</t>
        </is>
      </c>
      <c r="B6" s="1" t="inlineStr">
        <is>
          <t>前期繰越（Ａ）</t>
        </is>
      </c>
      <c r="C6" s="12" t="inlineStr">
        <is>
          <t>前期の翌期繰越（1期目＝前提条件の期首現金残高）</t>
        </is>
      </c>
      <c r="D6" s="14">
        <f>'前提条件'!$C$37</f>
        <v/>
      </c>
      <c r="E6" s="15">
        <f>D23</f>
        <v/>
      </c>
      <c r="F6" s="15">
        <f>E23</f>
        <v/>
      </c>
      <c r="G6" s="16" t="inlineStr">
        <is>
          <t>―</t>
        </is>
      </c>
    </row>
    <row r="7">
      <c r="A7" s="1" t="inlineStr">
        <is>
          <t>経常収支（収入）</t>
        </is>
      </c>
      <c r="B7" s="2" t="inlineStr">
        <is>
          <t>売上代金の回収</t>
        </is>
      </c>
      <c r="C7" s="12" t="inlineStr">
        <is>
          <t>当期売上高＋期首売上債権－期末売上債権</t>
        </is>
      </c>
      <c r="D7" s="13">
        <f>'前提条件'!$C$8+'前提条件'!$C$13-'前提条件'!$C$14</f>
        <v/>
      </c>
      <c r="E7" s="13">
        <f>'前提条件'!$D$8+'前提条件'!$D$13-'前提条件'!$D$14</f>
        <v/>
      </c>
      <c r="F7" s="13">
        <f>'前提条件'!$E$8+'前提条件'!$E$13-'前提条件'!$E$14</f>
        <v/>
      </c>
      <c r="G7" s="10">
        <f>SUM(D7:F7)</f>
        <v/>
      </c>
    </row>
    <row r="8">
      <c r="B8" s="1" t="inlineStr">
        <is>
          <t>収入計（Ｂ）</t>
        </is>
      </c>
      <c r="C8" s="12" t="inlineStr">
        <is>
          <t>売上代金の回収（本例は営業外の入金なし）</t>
        </is>
      </c>
      <c r="D8" s="15">
        <f>D7</f>
        <v/>
      </c>
      <c r="E8" s="15">
        <f>E7</f>
        <v/>
      </c>
      <c r="F8" s="15">
        <f>F7</f>
        <v/>
      </c>
      <c r="G8" s="15">
        <f>SUM(D8:F8)</f>
        <v/>
      </c>
    </row>
    <row r="9">
      <c r="A9" s="1" t="inlineStr">
        <is>
          <t>経常収支（支出）</t>
        </is>
      </c>
      <c r="B9" s="2" t="inlineStr">
        <is>
          <t>仕入代金の支払</t>
        </is>
      </c>
      <c r="C9" s="12" t="inlineStr">
        <is>
          <t>当期仕入高＋期首仕入債務－期末仕入債務</t>
        </is>
      </c>
      <c r="D9" s="13">
        <f>'前提条件'!$C$11+'前提条件'!$C$16-'前提条件'!$C$17</f>
        <v/>
      </c>
      <c r="E9" s="13">
        <f>'前提条件'!$D$11+'前提条件'!$D$16-'前提条件'!$D$17</f>
        <v/>
      </c>
      <c r="F9" s="13">
        <f>'前提条件'!$E$11+'前提条件'!$E$16-'前提条件'!$E$17</f>
        <v/>
      </c>
      <c r="G9" s="10">
        <f>SUM(D9:F9)</f>
        <v/>
      </c>
    </row>
    <row r="10">
      <c r="B10" s="2" t="inlineStr">
        <is>
          <t>人件費</t>
        </is>
      </c>
      <c r="C10" s="12" t="inlineStr">
        <is>
          <t>前提条件シートより（年間）</t>
        </is>
      </c>
      <c r="D10" s="13">
        <f>'前提条件'!$C$20</f>
        <v/>
      </c>
      <c r="E10" s="13">
        <f>'前提条件'!$D$20</f>
        <v/>
      </c>
      <c r="F10" s="13">
        <f>'前提条件'!$E$20</f>
        <v/>
      </c>
      <c r="G10" s="10">
        <f>SUM(D10:F10)</f>
        <v/>
      </c>
    </row>
    <row r="11">
      <c r="B11" s="2" t="inlineStr">
        <is>
          <t>賞与</t>
        </is>
      </c>
      <c r="C11" s="12" t="inlineStr">
        <is>
          <t>前提条件シートより（年間）</t>
        </is>
      </c>
      <c r="D11" s="13">
        <f>'前提条件'!$C$21</f>
        <v/>
      </c>
      <c r="E11" s="13">
        <f>'前提条件'!$D$21</f>
        <v/>
      </c>
      <c r="F11" s="13">
        <f>'前提条件'!$E$21</f>
        <v/>
      </c>
      <c r="G11" s="10">
        <f>SUM(D11:F11)</f>
        <v/>
      </c>
    </row>
    <row r="12">
      <c r="B12" s="2" t="inlineStr">
        <is>
          <t>諸経費</t>
        </is>
      </c>
      <c r="C12" s="12" t="inlineStr">
        <is>
          <t>前提条件シートより（年間）</t>
        </is>
      </c>
      <c r="D12" s="13">
        <f>'前提条件'!$C$22</f>
        <v/>
      </c>
      <c r="E12" s="13">
        <f>'前提条件'!$D$22</f>
        <v/>
      </c>
      <c r="F12" s="13">
        <f>'前提条件'!$E$22</f>
        <v/>
      </c>
      <c r="G12" s="10">
        <f>SUM(D12:F12)</f>
        <v/>
      </c>
    </row>
    <row r="13">
      <c r="B13" s="2" t="inlineStr">
        <is>
          <t>支払利息</t>
        </is>
      </c>
      <c r="C13" s="12" t="inlineStr">
        <is>
          <t>返済予定表の実額（前提条件シートより）</t>
        </is>
      </c>
      <c r="D13" s="13">
        <f>'前提条件'!$C$28</f>
        <v/>
      </c>
      <c r="E13" s="13">
        <f>'前提条件'!$D$28</f>
        <v/>
      </c>
      <c r="F13" s="13">
        <f>'前提条件'!$E$28</f>
        <v/>
      </c>
      <c r="G13" s="10">
        <f>SUM(D13:F13)</f>
        <v/>
      </c>
    </row>
    <row r="14">
      <c r="B14" s="1" t="inlineStr">
        <is>
          <t>支出計（Ｃ）</t>
        </is>
      </c>
      <c r="C14" s="12" t="inlineStr">
        <is>
          <t>仕入代金の支払＋人件費＋賞与＋諸経費＋支払利息</t>
        </is>
      </c>
      <c r="D14" s="15">
        <f>SUM(D9:D13)</f>
        <v/>
      </c>
      <c r="E14" s="15">
        <f>SUM(E9:E13)</f>
        <v/>
      </c>
      <c r="F14" s="15">
        <f>SUM(F9:F13)</f>
        <v/>
      </c>
      <c r="G14" s="15">
        <f>SUM(D14:F14)</f>
        <v/>
      </c>
    </row>
    <row r="15">
      <c r="A15" s="1" t="inlineStr">
        <is>
          <t>差引</t>
        </is>
      </c>
      <c r="B15" s="1" t="inlineStr">
        <is>
          <t>差引過不足（Ｄ）</t>
        </is>
      </c>
      <c r="C15" s="12" t="inlineStr">
        <is>
          <t>収入計（Ｂ）－支出計（Ｃ）＝本業の現金収支</t>
        </is>
      </c>
      <c r="D15" s="15">
        <f>D8-D14</f>
        <v/>
      </c>
      <c r="E15" s="15">
        <f>E8-E14</f>
        <v/>
      </c>
      <c r="F15" s="15">
        <f>F8-F14</f>
        <v/>
      </c>
      <c r="G15" s="15">
        <f>SUM(D15:F15)</f>
        <v/>
      </c>
    </row>
    <row r="16">
      <c r="A16" s="1" t="inlineStr">
        <is>
          <t>経常外収支</t>
        </is>
      </c>
      <c r="B16" s="2" t="inlineStr">
        <is>
          <t>経常外収入</t>
        </is>
      </c>
      <c r="C16" s="12" t="inlineStr">
        <is>
          <t>資産売却・保険金など（前提条件シートより）</t>
        </is>
      </c>
      <c r="D16" s="13">
        <f>'前提条件'!$C$35</f>
        <v/>
      </c>
      <c r="E16" s="13">
        <f>'前提条件'!$D$35</f>
        <v/>
      </c>
      <c r="F16" s="13">
        <f>'前提条件'!$E$35</f>
        <v/>
      </c>
      <c r="G16" s="10">
        <f>SUM(D16:F16)</f>
        <v/>
      </c>
    </row>
    <row r="17">
      <c r="B17" s="2" t="inlineStr">
        <is>
          <t>経常外支出（設備投資）</t>
        </is>
      </c>
      <c r="C17" s="12" t="inlineStr">
        <is>
          <t>設備の取得支出（前提条件シートより）</t>
        </is>
      </c>
      <c r="D17" s="13">
        <f>'前提条件'!$C$33</f>
        <v/>
      </c>
      <c r="E17" s="13">
        <f>'前提条件'!$D$33</f>
        <v/>
      </c>
      <c r="F17" s="13">
        <f>'前提条件'!$E$33</f>
        <v/>
      </c>
      <c r="G17" s="10">
        <f>SUM(D17:F17)</f>
        <v/>
      </c>
    </row>
    <row r="18">
      <c r="B18" s="2" t="inlineStr">
        <is>
          <t>経常外支出（法人税等の納付）</t>
        </is>
      </c>
      <c r="C18" s="12" t="inlineStr">
        <is>
          <t>前期分の法人税等を納付（前提条件シートより）</t>
        </is>
      </c>
      <c r="D18" s="13">
        <f>'前提条件'!$C$34</f>
        <v/>
      </c>
      <c r="E18" s="13">
        <f>'前提条件'!$D$34</f>
        <v/>
      </c>
      <c r="F18" s="13">
        <f>'前提条件'!$E$34</f>
        <v/>
      </c>
      <c r="G18" s="10">
        <f>SUM(D18:F18)</f>
        <v/>
      </c>
    </row>
    <row r="19">
      <c r="B19" s="1" t="inlineStr">
        <is>
          <t>経常外収支計（Ｅ）</t>
        </is>
      </c>
      <c r="C19" s="12" t="inlineStr">
        <is>
          <t>経常外収入－設備投資－法人税等の納付</t>
        </is>
      </c>
      <c r="D19" s="15">
        <f>D16-D17-D18</f>
        <v/>
      </c>
      <c r="E19" s="15">
        <f>E16-E17-E18</f>
        <v/>
      </c>
      <c r="F19" s="15">
        <f>F16-F17-F18</f>
        <v/>
      </c>
      <c r="G19" s="15">
        <f>SUM(D19:F19)</f>
        <v/>
      </c>
    </row>
    <row r="20">
      <c r="A20" s="1" t="inlineStr">
        <is>
          <t>財務収支</t>
        </is>
      </c>
      <c r="B20" s="2" t="inlineStr">
        <is>
          <t>財務収入（借入金）</t>
        </is>
      </c>
      <c r="C20" s="12" t="inlineStr">
        <is>
          <t>新規借入の実行（前提条件シートより）</t>
        </is>
      </c>
      <c r="D20" s="13">
        <f>'前提条件'!$C$26</f>
        <v/>
      </c>
      <c r="E20" s="13">
        <f>'前提条件'!$D$26</f>
        <v/>
      </c>
      <c r="F20" s="13">
        <f>'前提条件'!$E$26</f>
        <v/>
      </c>
      <c r="G20" s="10">
        <f>SUM(D20:F20)</f>
        <v/>
      </c>
    </row>
    <row r="21">
      <c r="B21" s="2" t="inlineStr">
        <is>
          <t>財務支出（借入金の元金返済）</t>
        </is>
      </c>
      <c r="C21" s="12" t="inlineStr">
        <is>
          <t>返済予定表の元金（前提条件シートより）</t>
        </is>
      </c>
      <c r="D21" s="13">
        <f>'前提条件'!$C$27</f>
        <v/>
      </c>
      <c r="E21" s="13">
        <f>'前提条件'!$D$27</f>
        <v/>
      </c>
      <c r="F21" s="13">
        <f>'前提条件'!$E$27</f>
        <v/>
      </c>
      <c r="G21" s="10">
        <f>SUM(D21:F21)</f>
        <v/>
      </c>
    </row>
    <row r="22">
      <c r="B22" s="1" t="inlineStr">
        <is>
          <t>財務収支計（Ｆ）</t>
        </is>
      </c>
      <c r="C22" s="12" t="inlineStr">
        <is>
          <t>財務収入－財務支出</t>
        </is>
      </c>
      <c r="D22" s="15">
        <f>D20-D21</f>
        <v/>
      </c>
      <c r="E22" s="15">
        <f>E20-E21</f>
        <v/>
      </c>
      <c r="F22" s="15">
        <f>F20-F21</f>
        <v/>
      </c>
      <c r="G22" s="15">
        <f>SUM(D22:F22)</f>
        <v/>
      </c>
    </row>
    <row r="23">
      <c r="A23" s="1" t="inlineStr">
        <is>
          <t>繰越</t>
        </is>
      </c>
      <c r="B23" s="1" t="inlineStr">
        <is>
          <t>翌期繰越（Ｇ）</t>
        </is>
      </c>
      <c r="C23" s="12" t="inlineStr">
        <is>
          <t>前期繰越（Ａ）＋差引過不足（Ｄ）＋経常外（Ｅ）＋財務（Ｆ）</t>
        </is>
      </c>
      <c r="D23" s="15">
        <f>D6+D15+D19+D22</f>
        <v/>
      </c>
      <c r="E23" s="15">
        <f>E6+E15+E19+E22</f>
        <v/>
      </c>
      <c r="F23" s="15">
        <f>F6+F15+F19+F22</f>
        <v/>
      </c>
      <c r="G23" s="16" t="inlineStr">
        <is>
          <t>―</t>
        </is>
      </c>
    </row>
    <row r="25">
      <c r="A25" s="1" t="inlineStr">
        <is>
          <t>参考指標</t>
        </is>
      </c>
      <c r="B25" s="2" t="inlineStr">
        <is>
          <t>月商倍率（Ｇ÷月商）</t>
        </is>
      </c>
      <c r="C25" s="12" t="inlineStr">
        <is>
          <t>期末残高が月商の何ヶ月分か。1ヶ月割れは黄信号、0.5ヶ月割れは赤信号（当社の目安）</t>
        </is>
      </c>
      <c r="D25" s="11">
        <f>D23/(D5/12)</f>
        <v/>
      </c>
      <c r="E25" s="11">
        <f>E23/(E5/12)</f>
        <v/>
      </c>
      <c r="F25" s="11">
        <f>F23/(F5/12)</f>
        <v/>
      </c>
    </row>
    <row r="26">
      <c r="B26" s="2" t="inlineStr">
        <is>
          <t>営業利益</t>
        </is>
      </c>
      <c r="C26" s="12" t="inlineStr">
        <is>
          <t>売上高－売上原価－販管費（人件費＋賞与＋諸経費＋減価償却費）</t>
        </is>
      </c>
      <c r="D26" s="10">
        <f>D5-'前提条件'!$C$11-('前提条件'!$C$20+'前提条件'!$C$21+'前提条件'!$C$22+'前提条件'!$C$23)</f>
        <v/>
      </c>
      <c r="E26" s="10">
        <f>E5-'前提条件'!$D$11-('前提条件'!$D$20+'前提条件'!$D$21+'前提条件'!$D$22+'前提条件'!$D$23)</f>
        <v/>
      </c>
      <c r="F26" s="10">
        <f>F5-'前提条件'!$E$11-('前提条件'!$E$20+'前提条件'!$E$21+'前提条件'!$E$22+'前提条件'!$E$23)</f>
        <v/>
      </c>
      <c r="G26" s="10">
        <f>SUM(D26:F26)</f>
        <v/>
      </c>
    </row>
    <row r="27">
      <c r="B27" s="2" t="inlineStr">
        <is>
          <t>経常利益</t>
        </is>
      </c>
      <c r="C27" s="12" t="inlineStr">
        <is>
          <t>営業利益－支払利息</t>
        </is>
      </c>
      <c r="D27" s="10">
        <f>D26-D13</f>
        <v/>
      </c>
      <c r="E27" s="10">
        <f>E26-E13</f>
        <v/>
      </c>
      <c r="F27" s="10">
        <f>F26-F13</f>
        <v/>
      </c>
      <c r="G27" s="10">
        <f>SUM(D27:F27)</f>
        <v/>
      </c>
    </row>
    <row r="28">
      <c r="B28" s="2" t="inlineStr">
        <is>
          <t>法人税等（概算）</t>
        </is>
      </c>
      <c r="C28" s="12" t="inlineStr">
        <is>
          <t>経常利益×実効税率（前提条件シートより）</t>
        </is>
      </c>
      <c r="D28" s="10">
        <f>ROUND(D27*'前提条件'!$C$39,0)</f>
        <v/>
      </c>
      <c r="E28" s="10">
        <f>ROUND(E27*'前提条件'!$C$39,0)</f>
        <v/>
      </c>
      <c r="F28" s="10">
        <f>ROUND(F27*'前提条件'!$C$39,0)</f>
        <v/>
      </c>
      <c r="G28" s="10">
        <f>SUM(D28:F28)</f>
        <v/>
      </c>
    </row>
    <row r="29">
      <c r="B29" s="2" t="inlineStr">
        <is>
          <t>簡易キャッシュフロー</t>
        </is>
      </c>
      <c r="C29" s="12" t="inlineStr">
        <is>
          <t>営業利益＋減価償却費＝返済にあてられる原資（税引前ベース）</t>
        </is>
      </c>
      <c r="D29" s="10">
        <f>D26+'前提条件'!$C$23</f>
        <v/>
      </c>
      <c r="E29" s="10">
        <f>E26+'前提条件'!$D$23</f>
        <v/>
      </c>
      <c r="F29" s="10">
        <f>F26+'前提条件'!$E$23</f>
        <v/>
      </c>
      <c r="G29" s="10">
        <f>SUM(D29:F29)</f>
        <v/>
      </c>
    </row>
    <row r="30">
      <c r="B30" s="2" t="inlineStr">
        <is>
          <t>年間元金返済額</t>
        </is>
      </c>
      <c r="C30" s="12" t="inlineStr">
        <is>
          <t>財務支出（借入金の元金返済）と同じ</t>
        </is>
      </c>
      <c r="D30" s="10">
        <f>D21</f>
        <v/>
      </c>
      <c r="E30" s="10">
        <f>E21</f>
        <v/>
      </c>
      <c r="F30" s="10">
        <f>F21</f>
        <v/>
      </c>
      <c r="G30" s="10">
        <f>SUM(D30:F30)</f>
        <v/>
      </c>
    </row>
    <row r="31">
      <c r="B31" s="2" t="inlineStr">
        <is>
          <t>返済元金÷簡易CF</t>
        </is>
      </c>
      <c r="C31" s="12" t="inlineStr">
        <is>
          <t>5割以内なら余力あり／8割で融資可否の境目／10割超は原資不足（当社の目安・税引前ベース）</t>
        </is>
      </c>
      <c r="D31" s="8">
        <f>D30/D29</f>
        <v/>
      </c>
      <c r="E31" s="8">
        <f>E30/E29</f>
        <v/>
      </c>
      <c r="F31" s="8">
        <f>F30/F29</f>
        <v/>
      </c>
    </row>
    <row r="32">
      <c r="B32" s="2" t="inlineStr">
        <is>
          <t>期末 有利子負債残高</t>
        </is>
      </c>
      <c r="C32" s="12" t="inlineStr">
        <is>
          <t>前提条件シートより</t>
        </is>
      </c>
      <c r="D32" s="13">
        <f>'前提条件'!$C$29</f>
        <v/>
      </c>
      <c r="E32" s="13">
        <f>'前提条件'!$D$29</f>
        <v/>
      </c>
      <c r="F32" s="13">
        <f>'前提条件'!$E$29</f>
        <v/>
      </c>
    </row>
    <row r="33">
      <c r="B33" s="2" t="inlineStr">
        <is>
          <t>有利子負債÷簡易CF（年）</t>
        </is>
      </c>
      <c r="C33" s="12" t="inlineStr">
        <is>
          <t>いまの原資で借入を返しきるのに何年かかるか</t>
        </is>
      </c>
      <c r="D33" s="11">
        <f>D32/D29</f>
        <v/>
      </c>
      <c r="E33" s="11">
        <f>E32/E29</f>
        <v/>
      </c>
      <c r="F33" s="11">
        <f>F32/F29</f>
        <v/>
      </c>
    </row>
    <row r="35">
      <c r="A35" s="1" t="inlineStr">
        <is>
          <t>■算出根拠（提出時は自社の実際の条件を記載してください）</t>
        </is>
      </c>
    </row>
    <row r="36">
      <c r="A36" s="2" t="inlineStr">
        <is>
          <t>・売上：1期目は月次版テンプレートと同じ年間57,500千円。2期目以降は既存取引の増加分のみを見込む</t>
        </is>
      </c>
    </row>
    <row r="37">
      <c r="A37" s="2" t="inlineStr">
        <is>
          <t>・回収／支払：期末の売上債権・仕入債務は決算書のB/Sから転記する。増加分がそのまま運転資金の増加になる</t>
        </is>
      </c>
    </row>
    <row r="38">
      <c r="A38" s="2" t="inlineStr">
        <is>
          <t>・設備投資：2期目に生産設備15,000千円を取得し、同額を長期借入（10年・据置1年）で調達する</t>
        </is>
      </c>
    </row>
    <row r="39">
      <c r="A39" s="2" t="inlineStr">
        <is>
          <t>・借入：元金返済額と支払利息は、金融機関の返済予定表の実額を年で合計して入れる（概算で置かない）</t>
        </is>
      </c>
    </row>
    <row r="40">
      <c r="A40" s="2" t="inlineStr">
        <is>
          <t>・減価償却費：現金支出は伴わないが、返済原資（簡易キャッシュフロー）の計算に必要なため前提条件に置いている</t>
        </is>
      </c>
    </row>
    <row r="41">
      <c r="A41" s="2" t="inlineStr">
        <is>
          <t>※本表は見本用の架空の会社・仮の条件です。消費税は簡略化のため考慮していません（入出金は税込が原則）。</t>
        </is>
      </c>
    </row>
  </sheetData>
  <pageMargins left="0.75" right="0.75" top="1" bottom="1" header="0.5" footer="0.5"/>
  <pageSetup orientation="landscape" paperSize="9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2026-08-05T22:58:39Z</dcterms:created>
  <dcterms:modified xmlns:dcterms="http://purl.org/dc/terms/" xmlns:xsi="http://www.w3.org/2001/XMLSchema-instance" xsi:type="dcterms:W3CDTF">2026-08-05T22:58:39Z</dcterms:modified>
</cp:coreProperties>
</file>